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6815" windowHeight="7110" tabRatio="950" firstSheet="6" activeTab="11"/>
  </bookViews>
  <sheets>
    <sheet name="Sheet3" sheetId="11" r:id="rId1"/>
    <sheet name="ฟอร์มเป้าหมาย " sheetId="8" r:id="rId2"/>
    <sheet name="สรุป" sheetId="9" r:id="rId3"/>
    <sheet name="แบบฟอร์ม เปรียบเทียบ" sheetId="1" r:id="rId4"/>
    <sheet name="แบบฟอร์ม ลงกองกลุ่มย่อย" sheetId="18" r:id="rId5"/>
    <sheet name="ฟอร์มแผนการใช้จ่าย งปม." sheetId="7" r:id="rId6"/>
    <sheet name="แบบฟอร์มงบลงทุน" sheetId="10" r:id="rId7"/>
    <sheet name="แบบค่าจ้างที่ปรึกษา" sheetId="6" r:id="rId8"/>
    <sheet name="แบบฟอร์วิจัย" sheetId="5" r:id="rId9"/>
    <sheet name="แบบฟอร์สัมมนา" sheetId="2" r:id="rId10"/>
    <sheet name="แบบฟอร์มโฆษณาประชาสัมพันธ์" sheetId="3" r:id="rId11"/>
    <sheet name="แบบฟอร์ม ตปท." sheetId="4" r:id="rId12"/>
  </sheets>
  <externalReferences>
    <externalReference r:id="rId13"/>
    <externalReference r:id="rId14"/>
    <externalReference r:id="rId15"/>
    <externalReference r:id="rId16"/>
  </externalReferences>
  <definedNames>
    <definedName name="____ddd11" localSheetId="4">#REF!</definedName>
    <definedName name="____ddd11">#REF!</definedName>
    <definedName name="____ddd15" localSheetId="4">#REF!</definedName>
    <definedName name="____ddd15">#REF!</definedName>
    <definedName name="____ddd6" localSheetId="4">#REF!</definedName>
    <definedName name="____ddd6">#REF!</definedName>
    <definedName name="___ddd1" localSheetId="4">#REF!</definedName>
    <definedName name="___ddd1">#REF!</definedName>
    <definedName name="___ddd10" localSheetId="4">#REF!</definedName>
    <definedName name="___ddd10">#REF!</definedName>
    <definedName name="___ddd11" localSheetId="4">#REF!</definedName>
    <definedName name="___ddd11">#REF!</definedName>
    <definedName name="___ddd12" localSheetId="4">#REF!</definedName>
    <definedName name="___ddd12">#REF!</definedName>
    <definedName name="___ddd15" localSheetId="4">#REF!</definedName>
    <definedName name="___ddd15">#REF!</definedName>
    <definedName name="___ddd2" localSheetId="4">#REF!</definedName>
    <definedName name="___ddd2">#REF!</definedName>
    <definedName name="___ddd22" localSheetId="4">#REF!</definedName>
    <definedName name="___ddd22">#REF!</definedName>
    <definedName name="___ddd23" localSheetId="4">#REF!</definedName>
    <definedName name="___ddd23">#REF!</definedName>
    <definedName name="___ddd3" localSheetId="4">#REF!</definedName>
    <definedName name="___ddd3">#REF!</definedName>
    <definedName name="___ddd5" localSheetId="4">#REF!</definedName>
    <definedName name="___ddd5">#REF!</definedName>
    <definedName name="___ddd6" localSheetId="4">#REF!</definedName>
    <definedName name="___ddd6">#REF!</definedName>
    <definedName name="___ddd8" localSheetId="4">#REF!</definedName>
    <definedName name="___ddd8">#REF!</definedName>
    <definedName name="___ddd9" localSheetId="4">#REF!</definedName>
    <definedName name="___ddd9">#REF!</definedName>
    <definedName name="___end001" localSheetId="4">#REF!</definedName>
    <definedName name="___end001">#REF!</definedName>
    <definedName name="___end01" localSheetId="4">#REF!</definedName>
    <definedName name="___end01">#REF!</definedName>
    <definedName name="__ddd1" localSheetId="4">#REF!</definedName>
    <definedName name="__ddd1">#REF!</definedName>
    <definedName name="__ddd10" localSheetId="4">#REF!</definedName>
    <definedName name="__ddd10">#REF!</definedName>
    <definedName name="__ddd11" localSheetId="4">#REF!</definedName>
    <definedName name="__ddd11" localSheetId="1">#REF!</definedName>
    <definedName name="__ddd11">#REF!</definedName>
    <definedName name="__ddd12" localSheetId="4">#REF!</definedName>
    <definedName name="__ddd12">#REF!</definedName>
    <definedName name="__ddd15" localSheetId="4">#REF!</definedName>
    <definedName name="__ddd15" localSheetId="1">#REF!</definedName>
    <definedName name="__ddd15">#REF!</definedName>
    <definedName name="__ddd2" localSheetId="4">#REF!</definedName>
    <definedName name="__ddd2">#REF!</definedName>
    <definedName name="__ddd22" localSheetId="4">#REF!</definedName>
    <definedName name="__ddd22">#REF!</definedName>
    <definedName name="__ddd23" localSheetId="4">#REF!</definedName>
    <definedName name="__ddd23">#REF!</definedName>
    <definedName name="__ddd3" localSheetId="4">#REF!</definedName>
    <definedName name="__ddd3">#REF!</definedName>
    <definedName name="__ddd5" localSheetId="4">#REF!</definedName>
    <definedName name="__ddd5">#REF!</definedName>
    <definedName name="__ddd6" localSheetId="4">#REF!</definedName>
    <definedName name="__ddd6" localSheetId="1">#REF!</definedName>
    <definedName name="__ddd6">#REF!</definedName>
    <definedName name="__ddd8" localSheetId="4">#REF!</definedName>
    <definedName name="__ddd8">#REF!</definedName>
    <definedName name="__ddd9" localSheetId="4">#REF!</definedName>
    <definedName name="__ddd9">#REF!</definedName>
    <definedName name="__end001" localSheetId="4">#REF!</definedName>
    <definedName name="__end001">#REF!</definedName>
    <definedName name="__end01" localSheetId="4">#REF!</definedName>
    <definedName name="__end01">#REF!</definedName>
    <definedName name="_ddd1" localSheetId="4">#REF!</definedName>
    <definedName name="_ddd1" localSheetId="1">#REF!</definedName>
    <definedName name="_ddd1">#REF!</definedName>
    <definedName name="_ddd10" localSheetId="4">#REF!</definedName>
    <definedName name="_ddd10" localSheetId="1">#REF!</definedName>
    <definedName name="_ddd10">#REF!</definedName>
    <definedName name="_ddd11" localSheetId="4">#REF!</definedName>
    <definedName name="_ddd11" localSheetId="6">#REF!</definedName>
    <definedName name="_ddd11" localSheetId="1">#REF!</definedName>
    <definedName name="_ddd11" localSheetId="2">#REF!</definedName>
    <definedName name="_ddd11">#REF!</definedName>
    <definedName name="_ddd12" localSheetId="4">#REF!</definedName>
    <definedName name="_ddd12" localSheetId="1">#REF!</definedName>
    <definedName name="_ddd12">#REF!</definedName>
    <definedName name="_ddd15" localSheetId="4">#REF!</definedName>
    <definedName name="_ddd15" localSheetId="6">#REF!</definedName>
    <definedName name="_ddd15" localSheetId="1">#REF!</definedName>
    <definedName name="_ddd15" localSheetId="2">#REF!</definedName>
    <definedName name="_ddd15">#REF!</definedName>
    <definedName name="_ddd2" localSheetId="4">#REF!</definedName>
    <definedName name="_ddd2" localSheetId="1">#REF!</definedName>
    <definedName name="_ddd2">#REF!</definedName>
    <definedName name="_ddd22" localSheetId="4">#REF!</definedName>
    <definedName name="_ddd22" localSheetId="1">#REF!</definedName>
    <definedName name="_ddd22">#REF!</definedName>
    <definedName name="_ddd23" localSheetId="4">#REF!</definedName>
    <definedName name="_ddd23" localSheetId="1">#REF!</definedName>
    <definedName name="_ddd23">#REF!</definedName>
    <definedName name="_ddd3" localSheetId="4">#REF!</definedName>
    <definedName name="_ddd3" localSheetId="1">#REF!</definedName>
    <definedName name="_ddd3">#REF!</definedName>
    <definedName name="_ddd5" localSheetId="4">#REF!</definedName>
    <definedName name="_ddd5" localSheetId="1">#REF!</definedName>
    <definedName name="_ddd5">#REF!</definedName>
    <definedName name="_ddd6" localSheetId="4">#REF!</definedName>
    <definedName name="_ddd6" localSheetId="6">#REF!</definedName>
    <definedName name="_ddd6" localSheetId="1">#REF!</definedName>
    <definedName name="_ddd6" localSheetId="2">#REF!</definedName>
    <definedName name="_ddd6">#REF!</definedName>
    <definedName name="_ddd8" localSheetId="4">#REF!</definedName>
    <definedName name="_ddd8" localSheetId="1">#REF!</definedName>
    <definedName name="_ddd8">#REF!</definedName>
    <definedName name="_ddd9" localSheetId="4">#REF!</definedName>
    <definedName name="_ddd9" localSheetId="1">#REF!</definedName>
    <definedName name="_ddd9">#REF!</definedName>
    <definedName name="_end001" localSheetId="4">#REF!</definedName>
    <definedName name="_end001" localSheetId="1">#REF!</definedName>
    <definedName name="_end001">#REF!</definedName>
    <definedName name="_end01" localSheetId="4">#REF!</definedName>
    <definedName name="_end01" localSheetId="1">#REF!</definedName>
    <definedName name="_end01">#REF!</definedName>
    <definedName name="A" localSheetId="4">#REF!</definedName>
    <definedName name="A" localSheetId="6">#N/A</definedName>
    <definedName name="A" localSheetId="1">#N/A</definedName>
    <definedName name="A" localSheetId="2">#N/A</definedName>
    <definedName name="A">#REF!</definedName>
    <definedName name="AAA" localSheetId="4">#REF!</definedName>
    <definedName name="AAA" localSheetId="6">#REF!</definedName>
    <definedName name="AAA" localSheetId="1">#REF!</definedName>
    <definedName name="AAA" localSheetId="2">#REF!</definedName>
    <definedName name="AAA">#REF!</definedName>
    <definedName name="AAA0" localSheetId="4">#REF!</definedName>
    <definedName name="AAA0" localSheetId="6">#REF!</definedName>
    <definedName name="AAA0" localSheetId="1">#REF!</definedName>
    <definedName name="AAA0" localSheetId="2">#REF!</definedName>
    <definedName name="AAA0">#REF!</definedName>
    <definedName name="AAA00" localSheetId="4">#REF!</definedName>
    <definedName name="AAA00" localSheetId="6">#REF!</definedName>
    <definedName name="AAA00" localSheetId="1">#REF!</definedName>
    <definedName name="AAA00" localSheetId="2">#REF!</definedName>
    <definedName name="AAA00">#REF!</definedName>
    <definedName name="AAA000" localSheetId="4">#REF!</definedName>
    <definedName name="AAA000" localSheetId="6">#REF!</definedName>
    <definedName name="AAA000" localSheetId="1">#REF!</definedName>
    <definedName name="AAA000" localSheetId="2">#REF!</definedName>
    <definedName name="AAA000">#REF!</definedName>
    <definedName name="B">#N/A</definedName>
    <definedName name="D" localSheetId="4">#REF!</definedName>
    <definedName name="D">#REF!</definedName>
    <definedName name="dddddd" localSheetId="4">#REF!</definedName>
    <definedName name="dddddd" localSheetId="6">#REF!</definedName>
    <definedName name="dddddd" localSheetId="1">#REF!</definedName>
    <definedName name="dddddd" localSheetId="2">#REF!</definedName>
    <definedName name="dddddd">#REF!</definedName>
    <definedName name="dep" localSheetId="4">#REF!</definedName>
    <definedName name="dep" localSheetId="6">#REF!</definedName>
    <definedName name="dep" localSheetId="1">#REF!</definedName>
    <definedName name="dep" localSheetId="2">#REF!</definedName>
    <definedName name="dep">#REF!</definedName>
    <definedName name="dflt7" localSheetId="4">[1]Invoice!#REF!</definedName>
    <definedName name="dflt7" localSheetId="6">[1]Invoice!#REF!</definedName>
    <definedName name="dflt7" localSheetId="1">[1]Invoice!#REF!</definedName>
    <definedName name="dflt7" localSheetId="2">[1]Invoice!#REF!</definedName>
    <definedName name="dflt7">[1]Invoice!#REF!</definedName>
    <definedName name="drop1" localSheetId="4">#REF!</definedName>
    <definedName name="drop1" localSheetId="6">#REF!</definedName>
    <definedName name="drop1" localSheetId="1">#REF!</definedName>
    <definedName name="drop1" localSheetId="2">#REF!</definedName>
    <definedName name="drop1">#REF!</definedName>
    <definedName name="end" localSheetId="4">#REF!</definedName>
    <definedName name="end" localSheetId="6">#REF!</definedName>
    <definedName name="end" localSheetId="1">#REF!</definedName>
    <definedName name="end" localSheetId="2">#REF!</definedName>
    <definedName name="end">#REF!</definedName>
    <definedName name="END000" localSheetId="4">#REF!</definedName>
    <definedName name="END000" localSheetId="6">#REF!</definedName>
    <definedName name="END000" localSheetId="1">#REF!</definedName>
    <definedName name="END000" localSheetId="2">#REF!</definedName>
    <definedName name="END000">#REF!</definedName>
    <definedName name="gd" localSheetId="4">#REF!</definedName>
    <definedName name="gd" localSheetId="6">#REF!</definedName>
    <definedName name="gd" localSheetId="1">#REF!</definedName>
    <definedName name="gd" localSheetId="2">#REF!</definedName>
    <definedName name="gd">#REF!</definedName>
    <definedName name="iiiiii" localSheetId="4">#REF!</definedName>
    <definedName name="iiiiii" localSheetId="6">#REF!</definedName>
    <definedName name="iiiiii" localSheetId="1">#REF!</definedName>
    <definedName name="iiiiii" localSheetId="2">#REF!</definedName>
    <definedName name="iiiiii">#REF!</definedName>
    <definedName name="lak" localSheetId="4">[2]แบบก.12!#REF!</definedName>
    <definedName name="lak" localSheetId="6">[2]แบบก.12!#REF!</definedName>
    <definedName name="lak" localSheetId="1">[2]แบบก.12!#REF!</definedName>
    <definedName name="lak" localSheetId="2">[2]แบบก.12!#REF!</definedName>
    <definedName name="lak">[2]แบบก.12!#REF!</definedName>
    <definedName name="_xlnm.Print_Area" localSheetId="0">Sheet3!$A$1:$M$7</definedName>
    <definedName name="_xlnm.Print_Area" localSheetId="7">แบบค่าจ้างที่ปรึกษา!$A$1:$L$49</definedName>
    <definedName name="_xlnm.Print_Area" localSheetId="3">'แบบฟอร์ม เปรียบเทียบ'!$A$1:$G$100</definedName>
    <definedName name="_xlnm.Print_Area" localSheetId="4">'แบบฟอร์ม ลงกองกลุ่มย่อย'!$A$1:$I$100</definedName>
    <definedName name="_xlnm.Print_Area" localSheetId="8">แบบฟอร์วิจัย!$A$1:$N$26</definedName>
    <definedName name="_xlnm.Print_Area" localSheetId="1">'ฟอร์มเป้าหมาย '!$A$1:$T$43</definedName>
    <definedName name="_xlnm.Print_Area" localSheetId="5">'ฟอร์มแผนการใช้จ่าย งปม.'!$A$1:$AN$98</definedName>
    <definedName name="_xlnm.Print_Area" localSheetId="2">สรุป!$A$1:$I$34</definedName>
    <definedName name="_xlnm.Print_Area">#REF!</definedName>
    <definedName name="PRINT_AREA_MI" localSheetId="4">#REF!</definedName>
    <definedName name="PRINT_AREA_MI">#REF!</definedName>
    <definedName name="_xlnm.Print_Titles" localSheetId="7">แบบค่าจ้างที่ปรึกษา!$8:$12</definedName>
    <definedName name="_xlnm.Print_Titles" localSheetId="3">'แบบฟอร์ม เปรียบเทียบ'!$5:$6</definedName>
    <definedName name="_xlnm.Print_Titles" localSheetId="4">'แบบฟอร์ม ลงกองกลุ่มย่อย'!$5:$6</definedName>
    <definedName name="_xlnm.Print_Titles" localSheetId="6">แบบฟอร์มงบลงทุน!$1:$6</definedName>
    <definedName name="_xlnm.Print_Titles" localSheetId="8">แบบฟอร์วิจัย!$8:$10</definedName>
    <definedName name="_xlnm.Print_Titles" localSheetId="9">แบบฟอร์สัมมนา!$8:$11</definedName>
    <definedName name="_xlnm.Print_Titles" localSheetId="5">'ฟอร์มแผนการใช้จ่าย งปม.'!$5:$6</definedName>
    <definedName name="_xlnm.Print_Titles" localSheetId="2">สรุป!$5:$6</definedName>
    <definedName name="T01_" localSheetId="4">#REF!</definedName>
    <definedName name="T01_">#REF!</definedName>
    <definedName name="view" localSheetId="4">#REF!</definedName>
    <definedName name="view" localSheetId="6">#REF!</definedName>
    <definedName name="view" localSheetId="1">#REF!</definedName>
    <definedName name="view" localSheetId="2">#REF!</definedName>
    <definedName name="view">#REF!</definedName>
    <definedName name="vsprj" localSheetId="4">#REF!</definedName>
    <definedName name="vsprj" localSheetId="6">#REF!</definedName>
    <definedName name="vsprj" localSheetId="1">#REF!</definedName>
    <definedName name="vsprj" localSheetId="2">#REF!</definedName>
    <definedName name="vsprj">#REF!</definedName>
    <definedName name="vsprj0" localSheetId="4">#REF!</definedName>
    <definedName name="vsprj0" localSheetId="6">#REF!</definedName>
    <definedName name="vsprj0" localSheetId="1">#REF!</definedName>
    <definedName name="vsprj0" localSheetId="2">#REF!</definedName>
    <definedName name="vsprj0">#REF!</definedName>
    <definedName name="vsprj00" localSheetId="4">#REF!</definedName>
    <definedName name="vsprj00" localSheetId="6">#REF!</definedName>
    <definedName name="vsprj00" localSheetId="1">#REF!</definedName>
    <definedName name="vsprj00" localSheetId="2">#REF!</definedName>
    <definedName name="vsprj00">#REF!</definedName>
    <definedName name="vsprj000" localSheetId="4">#REF!</definedName>
    <definedName name="vsprj000" localSheetId="6">#REF!</definedName>
    <definedName name="vsprj000" localSheetId="1">#REF!</definedName>
    <definedName name="vsprj000" localSheetId="2">#REF!</definedName>
    <definedName name="vsprj000">#REF!</definedName>
    <definedName name="X" localSheetId="4">#REF!</definedName>
    <definedName name="X">#REF!</definedName>
    <definedName name="Z" localSheetId="4">#REF!</definedName>
    <definedName name="Z">#REF!</definedName>
    <definedName name="เ" localSheetId="4">#REF!</definedName>
    <definedName name="เ" localSheetId="6">#REF!</definedName>
    <definedName name="เ" localSheetId="1">#REF!</definedName>
    <definedName name="เ" localSheetId="2">#REF!</definedName>
    <definedName name="เ">#REF!</definedName>
    <definedName name="กก" localSheetId="4">#REF!</definedName>
    <definedName name="กก">#REF!</definedName>
    <definedName name="กกก" localSheetId="4">#REF!</definedName>
    <definedName name="กกก" localSheetId="6">#REF!</definedName>
    <definedName name="กกก" localSheetId="1">#REF!</definedName>
    <definedName name="กกก" localSheetId="2">#REF!</definedName>
    <definedName name="กกก">#REF!</definedName>
    <definedName name="กกกกก" localSheetId="4">[1]Invoice!#REF!</definedName>
    <definedName name="กกกกก" localSheetId="6">[1]Invoice!#REF!</definedName>
    <definedName name="กกกกก" localSheetId="1">[1]Invoice!#REF!</definedName>
    <definedName name="กกกกก" localSheetId="2">[1]Invoice!#REF!</definedName>
    <definedName name="กกกกก">[1]Invoice!#REF!</definedName>
    <definedName name="กกกกกก" localSheetId="4">#REF!</definedName>
    <definedName name="กกกกกก" localSheetId="6">#REF!</definedName>
    <definedName name="กกกกกก" localSheetId="1">#REF!</definedName>
    <definedName name="กกกกกก" localSheetId="2">#REF!</definedName>
    <definedName name="กกกกกก">#REF!</definedName>
    <definedName name="กนฟาว" localSheetId="4">#REF!</definedName>
    <definedName name="กนฟาว">#REF!</definedName>
    <definedName name="ก่าเวร" localSheetId="4">#REF!</definedName>
    <definedName name="ก่าเวร">#REF!</definedName>
    <definedName name="ชุดปรับปรุง" localSheetId="4">#REF!</definedName>
    <definedName name="ชุดปรับปรุง" localSheetId="6">#REF!</definedName>
    <definedName name="ชุดปรับปรุง" localSheetId="1">#REF!</definedName>
    <definedName name="ชุดปรับปรุง" localSheetId="2">#REF!</definedName>
    <definedName name="ชุดปรับปรุง">#REF!</definedName>
    <definedName name="ดดด" localSheetId="4">#REF!</definedName>
    <definedName name="ดดด" localSheetId="6">#REF!</definedName>
    <definedName name="ดดด" localSheetId="1">#REF!</definedName>
    <definedName name="ดดด" localSheetId="2">#REF!</definedName>
    <definedName name="ดดด">#REF!</definedName>
    <definedName name="น" localSheetId="4">#REF!</definedName>
    <definedName name="น" localSheetId="6">#REF!</definedName>
    <definedName name="น" localSheetId="1">#REF!</definedName>
    <definedName name="น" localSheetId="2">#REF!</definedName>
    <definedName name="น">#REF!</definedName>
    <definedName name="แบบก10ฝึกอบรม" localSheetId="4">[1]Invoice!#REF!</definedName>
    <definedName name="แบบก10ฝึกอบรม" localSheetId="6">[1]Invoice!#REF!</definedName>
    <definedName name="แบบก10ฝึกอบรม" localSheetId="1">[1]Invoice!#REF!</definedName>
    <definedName name="แบบก10ฝึกอบรม" localSheetId="2">[1]Invoice!#REF!</definedName>
    <definedName name="แบบก10ฝึกอบรม">[1]Invoice!#REF!</definedName>
    <definedName name="ผลผลิตสุขภาพสัตว์" localSheetId="4">#REF!</definedName>
    <definedName name="ผลผลิตสุขภาพสัตว์" localSheetId="6">#REF!</definedName>
    <definedName name="ผลผลิตสุขภาพสัตว์" localSheetId="1">#REF!</definedName>
    <definedName name="ผลผลิตสุขภาพสัตว์" localSheetId="2">#REF!</definedName>
    <definedName name="ผลผลิตสุขภาพสัตว์">#REF!</definedName>
    <definedName name="ฟฟฟ" localSheetId="4">#REF!</definedName>
    <definedName name="ฟฟฟ">#REF!</definedName>
    <definedName name="ย" localSheetId="4">#REF!</definedName>
    <definedName name="ย" localSheetId="6">#REF!</definedName>
    <definedName name="ย" localSheetId="1">#REF!</definedName>
    <definedName name="ย" localSheetId="2">#REF!</definedName>
    <definedName name="ย">#REF!</definedName>
    <definedName name="สงป.ส่งให้" localSheetId="4">[1]Invoice!#REF!</definedName>
    <definedName name="สงป.ส่งให้" localSheetId="6">[1]Invoice!#REF!</definedName>
    <definedName name="สงป.ส่งให้" localSheetId="1">[1]Invoice!#REF!</definedName>
    <definedName name="สงป.ส่งให้" localSheetId="2">[1]Invoice!#REF!</definedName>
    <definedName name="สงป.ส่งให้">[1]Invoice!#REF!</definedName>
    <definedName name="สตส" localSheetId="4">[1]Invoice!#REF!</definedName>
    <definedName name="สตส" localSheetId="6">[1]Invoice!#REF!</definedName>
    <definedName name="สตส" localSheetId="1">[1]Invoice!#REF!</definedName>
    <definedName name="สตส" localSheetId="2">[1]Invoice!#REF!</definedName>
    <definedName name="สตส">[1]Invoice!#REF!</definedName>
    <definedName name="สรำน" localSheetId="4">#REF!</definedName>
    <definedName name="สรำน">#REF!</definedName>
    <definedName name="สเรพ" localSheetId="4">#REF!</definedName>
    <definedName name="สเรพ">#REF!</definedName>
  </definedNames>
  <calcPr calcId="162913"/>
</workbook>
</file>

<file path=xl/calcChain.xml><?xml version="1.0" encoding="utf-8"?>
<calcChain xmlns="http://schemas.openxmlformats.org/spreadsheetml/2006/main">
  <c r="E7" i="18" l="1"/>
  <c r="G81" i="18"/>
  <c r="G80" i="18" s="1"/>
  <c r="H81" i="18"/>
  <c r="H80" i="18" s="1"/>
  <c r="F81" i="18"/>
  <c r="F80" i="18" s="1"/>
  <c r="D81" i="18"/>
  <c r="D80" i="18" s="1"/>
  <c r="C81" i="18"/>
  <c r="C80" i="18" s="1"/>
  <c r="G74" i="18"/>
  <c r="H74" i="18"/>
  <c r="F74" i="18"/>
  <c r="D74" i="18"/>
  <c r="C74" i="18"/>
  <c r="H59" i="18"/>
  <c r="G59" i="18"/>
  <c r="D59" i="18"/>
  <c r="C59" i="18"/>
  <c r="G40" i="18"/>
  <c r="H40" i="18"/>
  <c r="D40" i="18"/>
  <c r="D31" i="18" s="1"/>
  <c r="D30" i="18" s="1"/>
  <c r="C40" i="18"/>
  <c r="C31" i="18" s="1"/>
  <c r="C30" i="18" s="1"/>
  <c r="H32" i="18"/>
  <c r="G32" i="18"/>
  <c r="D32" i="18"/>
  <c r="C32" i="18"/>
  <c r="H27" i="18"/>
  <c r="F27" i="18"/>
  <c r="D27" i="18"/>
  <c r="C27" i="18"/>
  <c r="F26" i="18"/>
  <c r="G19" i="18"/>
  <c r="H19" i="18"/>
  <c r="D19" i="18"/>
  <c r="C19" i="18"/>
  <c r="H11" i="18"/>
  <c r="H10" i="18" s="1"/>
  <c r="H9" i="18" s="1"/>
  <c r="D11" i="18"/>
  <c r="D10" i="18" s="1"/>
  <c r="D9" i="18" s="1"/>
  <c r="C11" i="18"/>
  <c r="H8" i="18"/>
  <c r="D8" i="18"/>
  <c r="C8" i="18"/>
  <c r="D7" i="18" l="1"/>
  <c r="H31" i="18"/>
  <c r="H30" i="18" s="1"/>
  <c r="C10" i="18"/>
  <c r="C9" i="18" s="1"/>
  <c r="C7" i="18" s="1"/>
  <c r="G31" i="18"/>
  <c r="G30" i="18" s="1"/>
  <c r="G8" i="18"/>
  <c r="G11" i="18"/>
  <c r="G10" i="18" s="1"/>
  <c r="G27" i="18"/>
  <c r="F8" i="18"/>
  <c r="F32" i="18"/>
  <c r="F59" i="18"/>
  <c r="F19" i="18"/>
  <c r="F11" i="18"/>
  <c r="F40" i="18"/>
  <c r="G9" i="18" l="1"/>
  <c r="G7" i="18" s="1"/>
  <c r="F31" i="18"/>
  <c r="F30" i="18" s="1"/>
  <c r="F10" i="18"/>
  <c r="F9" i="18" s="1"/>
  <c r="F7" i="18" l="1"/>
  <c r="E61" i="1" l="1"/>
  <c r="F61" i="1" s="1"/>
  <c r="Z74" i="7" l="1"/>
  <c r="Z75" i="7"/>
  <c r="Z76" i="7"/>
  <c r="Z77" i="7"/>
  <c r="Z78" i="7"/>
  <c r="AL98" i="7"/>
  <c r="AH98" i="7"/>
  <c r="AD98" i="7"/>
  <c r="Z98" i="7"/>
  <c r="S98" i="7"/>
  <c r="U98" i="7" s="1"/>
  <c r="V98" i="7" s="1"/>
  <c r="O98" i="7"/>
  <c r="Q98" i="7" s="1"/>
  <c r="R98" i="7" s="1"/>
  <c r="K98" i="7"/>
  <c r="M98" i="7" s="1"/>
  <c r="N98" i="7" s="1"/>
  <c r="G98" i="7"/>
  <c r="I98" i="7" s="1"/>
  <c r="J98" i="7" s="1"/>
  <c r="E98" i="7"/>
  <c r="F98" i="7" s="1"/>
  <c r="AL97" i="7"/>
  <c r="AH97" i="7"/>
  <c r="AD97" i="7"/>
  <c r="Z97" i="7"/>
  <c r="S97" i="7"/>
  <c r="U97" i="7" s="1"/>
  <c r="V97" i="7" s="1"/>
  <c r="O97" i="7"/>
  <c r="Q97" i="7" s="1"/>
  <c r="R97" i="7" s="1"/>
  <c r="K97" i="7"/>
  <c r="M97" i="7" s="1"/>
  <c r="N97" i="7" s="1"/>
  <c r="G97" i="7"/>
  <c r="I97" i="7" s="1"/>
  <c r="J97" i="7" s="1"/>
  <c r="E97" i="7"/>
  <c r="F97" i="7" s="1"/>
  <c r="AL96" i="7"/>
  <c r="AH96" i="7"/>
  <c r="AD96" i="7"/>
  <c r="Z96" i="7"/>
  <c r="S96" i="7"/>
  <c r="U96" i="7" s="1"/>
  <c r="V96" i="7" s="1"/>
  <c r="O96" i="7"/>
  <c r="Q96" i="7" s="1"/>
  <c r="R96" i="7" s="1"/>
  <c r="K96" i="7"/>
  <c r="M96" i="7" s="1"/>
  <c r="N96" i="7" s="1"/>
  <c r="G96" i="7"/>
  <c r="I96" i="7" s="1"/>
  <c r="J96" i="7" s="1"/>
  <c r="E96" i="7"/>
  <c r="F96" i="7" s="1"/>
  <c r="AL95" i="7"/>
  <c r="AH95" i="7"/>
  <c r="AD95" i="7"/>
  <c r="Z95" i="7"/>
  <c r="S95" i="7"/>
  <c r="U95" i="7" s="1"/>
  <c r="V95" i="7" s="1"/>
  <c r="O95" i="7"/>
  <c r="Q95" i="7" s="1"/>
  <c r="R95" i="7" s="1"/>
  <c r="K95" i="7"/>
  <c r="M95" i="7" s="1"/>
  <c r="N95" i="7" s="1"/>
  <c r="G95" i="7"/>
  <c r="I95" i="7" s="1"/>
  <c r="J95" i="7" s="1"/>
  <c r="E95" i="7"/>
  <c r="F95" i="7" s="1"/>
  <c r="AL94" i="7"/>
  <c r="AH94" i="7"/>
  <c r="AD94" i="7"/>
  <c r="Z94" i="7"/>
  <c r="S94" i="7"/>
  <c r="U94" i="7" s="1"/>
  <c r="V94" i="7" s="1"/>
  <c r="O94" i="7"/>
  <c r="Q94" i="7" s="1"/>
  <c r="R94" i="7" s="1"/>
  <c r="K94" i="7"/>
  <c r="M94" i="7" s="1"/>
  <c r="N94" i="7" s="1"/>
  <c r="G94" i="7"/>
  <c r="I94" i="7" s="1"/>
  <c r="J94" i="7" s="1"/>
  <c r="E94" i="7"/>
  <c r="F94" i="7" s="1"/>
  <c r="AL93" i="7"/>
  <c r="AH93" i="7"/>
  <c r="AD93" i="7"/>
  <c r="Z93" i="7"/>
  <c r="S93" i="7"/>
  <c r="U93" i="7" s="1"/>
  <c r="V93" i="7" s="1"/>
  <c r="O93" i="7"/>
  <c r="Q93" i="7" s="1"/>
  <c r="R93" i="7" s="1"/>
  <c r="K93" i="7"/>
  <c r="M93" i="7" s="1"/>
  <c r="N93" i="7" s="1"/>
  <c r="G93" i="7"/>
  <c r="I93" i="7" s="1"/>
  <c r="J93" i="7" s="1"/>
  <c r="E93" i="7"/>
  <c r="F93" i="7" s="1"/>
  <c r="AL92" i="7"/>
  <c r="AH92" i="7"/>
  <c r="AD92" i="7"/>
  <c r="Z92" i="7"/>
  <c r="S92" i="7"/>
  <c r="U92" i="7" s="1"/>
  <c r="V92" i="7" s="1"/>
  <c r="O92" i="7"/>
  <c r="Q92" i="7" s="1"/>
  <c r="R92" i="7" s="1"/>
  <c r="K92" i="7"/>
  <c r="M92" i="7" s="1"/>
  <c r="N92" i="7" s="1"/>
  <c r="G92" i="7"/>
  <c r="I92" i="7" s="1"/>
  <c r="J92" i="7" s="1"/>
  <c r="E92" i="7"/>
  <c r="F92" i="7" s="1"/>
  <c r="AL91" i="7"/>
  <c r="AH91" i="7"/>
  <c r="AD91" i="7"/>
  <c r="Z91" i="7"/>
  <c r="S91" i="7"/>
  <c r="U91" i="7" s="1"/>
  <c r="V91" i="7" s="1"/>
  <c r="O91" i="7"/>
  <c r="Q91" i="7" s="1"/>
  <c r="R91" i="7" s="1"/>
  <c r="K91" i="7"/>
  <c r="M91" i="7" s="1"/>
  <c r="N91" i="7" s="1"/>
  <c r="G91" i="7"/>
  <c r="I91" i="7" s="1"/>
  <c r="J91" i="7" s="1"/>
  <c r="E91" i="7"/>
  <c r="F91" i="7" s="1"/>
  <c r="AL90" i="7"/>
  <c r="AH90" i="7"/>
  <c r="AD90" i="7"/>
  <c r="Z90" i="7"/>
  <c r="S90" i="7"/>
  <c r="U90" i="7" s="1"/>
  <c r="V90" i="7" s="1"/>
  <c r="O90" i="7"/>
  <c r="Q90" i="7" s="1"/>
  <c r="R90" i="7" s="1"/>
  <c r="K90" i="7"/>
  <c r="M90" i="7" s="1"/>
  <c r="N90" i="7" s="1"/>
  <c r="G90" i="7"/>
  <c r="I90" i="7" s="1"/>
  <c r="J90" i="7" s="1"/>
  <c r="E90" i="7"/>
  <c r="F90" i="7" s="1"/>
  <c r="AL89" i="7"/>
  <c r="AH89" i="7"/>
  <c r="AD89" i="7"/>
  <c r="Z89" i="7"/>
  <c r="S89" i="7"/>
  <c r="U89" i="7" s="1"/>
  <c r="V89" i="7" s="1"/>
  <c r="O89" i="7"/>
  <c r="Q89" i="7" s="1"/>
  <c r="R89" i="7" s="1"/>
  <c r="K89" i="7"/>
  <c r="M89" i="7" s="1"/>
  <c r="N89" i="7" s="1"/>
  <c r="G89" i="7"/>
  <c r="I89" i="7" s="1"/>
  <c r="J89" i="7" s="1"/>
  <c r="E89" i="7"/>
  <c r="F89" i="7" s="1"/>
  <c r="AL88" i="7"/>
  <c r="AH88" i="7"/>
  <c r="AD88" i="7"/>
  <c r="Z88" i="7"/>
  <c r="S88" i="7"/>
  <c r="U88" i="7" s="1"/>
  <c r="V88" i="7" s="1"/>
  <c r="O88" i="7"/>
  <c r="Q88" i="7" s="1"/>
  <c r="R88" i="7" s="1"/>
  <c r="K88" i="7"/>
  <c r="M88" i="7" s="1"/>
  <c r="N88" i="7" s="1"/>
  <c r="G88" i="7"/>
  <c r="I88" i="7" s="1"/>
  <c r="J88" i="7" s="1"/>
  <c r="E88" i="7"/>
  <c r="F88" i="7" s="1"/>
  <c r="AL87" i="7"/>
  <c r="AH87" i="7"/>
  <c r="AD87" i="7"/>
  <c r="Z87" i="7"/>
  <c r="S87" i="7"/>
  <c r="U87" i="7" s="1"/>
  <c r="V87" i="7" s="1"/>
  <c r="O87" i="7"/>
  <c r="Q87" i="7" s="1"/>
  <c r="R87" i="7" s="1"/>
  <c r="K87" i="7"/>
  <c r="M87" i="7" s="1"/>
  <c r="N87" i="7" s="1"/>
  <c r="G87" i="7"/>
  <c r="I87" i="7" s="1"/>
  <c r="J87" i="7" s="1"/>
  <c r="E87" i="7"/>
  <c r="F87" i="7" s="1"/>
  <c r="AL86" i="7"/>
  <c r="AH86" i="7"/>
  <c r="AD86" i="7"/>
  <c r="Z86" i="7"/>
  <c r="S86" i="7"/>
  <c r="U86" i="7" s="1"/>
  <c r="V86" i="7" s="1"/>
  <c r="O86" i="7"/>
  <c r="Q86" i="7" s="1"/>
  <c r="R86" i="7" s="1"/>
  <c r="K86" i="7"/>
  <c r="M86" i="7" s="1"/>
  <c r="N86" i="7" s="1"/>
  <c r="G86" i="7"/>
  <c r="I86" i="7" s="1"/>
  <c r="J86" i="7" s="1"/>
  <c r="E86" i="7"/>
  <c r="F86" i="7" s="1"/>
  <c r="AL85" i="7"/>
  <c r="AH85" i="7"/>
  <c r="AD85" i="7"/>
  <c r="Z85" i="7"/>
  <c r="S85" i="7"/>
  <c r="U85" i="7" s="1"/>
  <c r="V85" i="7" s="1"/>
  <c r="O85" i="7"/>
  <c r="Q85" i="7" s="1"/>
  <c r="R85" i="7" s="1"/>
  <c r="K85" i="7"/>
  <c r="M85" i="7" s="1"/>
  <c r="N85" i="7" s="1"/>
  <c r="G85" i="7"/>
  <c r="I85" i="7" s="1"/>
  <c r="J85" i="7" s="1"/>
  <c r="E85" i="7"/>
  <c r="F85" i="7" s="1"/>
  <c r="AL84" i="7"/>
  <c r="AH84" i="7"/>
  <c r="AD84" i="7"/>
  <c r="Z84" i="7"/>
  <c r="S84" i="7"/>
  <c r="U84" i="7" s="1"/>
  <c r="V84" i="7" s="1"/>
  <c r="O84" i="7"/>
  <c r="Q84" i="7" s="1"/>
  <c r="R84" i="7" s="1"/>
  <c r="K84" i="7"/>
  <c r="M84" i="7" s="1"/>
  <c r="N84" i="7" s="1"/>
  <c r="G84" i="7"/>
  <c r="I84" i="7" s="1"/>
  <c r="J84" i="7" s="1"/>
  <c r="E84" i="7"/>
  <c r="F84" i="7" s="1"/>
  <c r="AL83" i="7"/>
  <c r="AH83" i="7"/>
  <c r="AD83" i="7"/>
  <c r="Z83" i="7"/>
  <c r="S83" i="7"/>
  <c r="U83" i="7" s="1"/>
  <c r="V83" i="7" s="1"/>
  <c r="O83" i="7"/>
  <c r="Q83" i="7" s="1"/>
  <c r="R83" i="7" s="1"/>
  <c r="K83" i="7"/>
  <c r="M83" i="7" s="1"/>
  <c r="N83" i="7" s="1"/>
  <c r="G83" i="7"/>
  <c r="I83" i="7" s="1"/>
  <c r="J83" i="7" s="1"/>
  <c r="E83" i="7"/>
  <c r="F83" i="7" s="1"/>
  <c r="AL82" i="7"/>
  <c r="AH82" i="7"/>
  <c r="AD82" i="7"/>
  <c r="Z82" i="7"/>
  <c r="S82" i="7"/>
  <c r="U82" i="7" s="1"/>
  <c r="V82" i="7" s="1"/>
  <c r="O82" i="7"/>
  <c r="Q82" i="7" s="1"/>
  <c r="R82" i="7" s="1"/>
  <c r="K82" i="7"/>
  <c r="M82" i="7" s="1"/>
  <c r="N82" i="7" s="1"/>
  <c r="G82" i="7"/>
  <c r="I82" i="7" s="1"/>
  <c r="J82" i="7" s="1"/>
  <c r="E82" i="7"/>
  <c r="F82" i="7" s="1"/>
  <c r="AL81" i="7"/>
  <c r="AH81" i="7"/>
  <c r="AD81" i="7"/>
  <c r="Y80" i="7"/>
  <c r="Y79" i="7" s="1"/>
  <c r="X80" i="7"/>
  <c r="X79" i="7" s="1"/>
  <c r="Z81" i="7"/>
  <c r="S81" i="7"/>
  <c r="U81" i="7" s="1"/>
  <c r="V81" i="7" s="1"/>
  <c r="O81" i="7"/>
  <c r="Q81" i="7" s="1"/>
  <c r="R81" i="7" s="1"/>
  <c r="K81" i="7"/>
  <c r="M81" i="7" s="1"/>
  <c r="N81" i="7" s="1"/>
  <c r="G81" i="7"/>
  <c r="I81" i="7" s="1"/>
  <c r="J81" i="7" s="1"/>
  <c r="E81" i="7"/>
  <c r="F81" i="7" s="1"/>
  <c r="AK80" i="7"/>
  <c r="AJ80" i="7"/>
  <c r="AJ79" i="7" s="1"/>
  <c r="AI80" i="7"/>
  <c r="AI79" i="7" s="1"/>
  <c r="AG80" i="7"/>
  <c r="AG79" i="7" s="1"/>
  <c r="AF80" i="7"/>
  <c r="AF79" i="7" s="1"/>
  <c r="AE80" i="7"/>
  <c r="AC80" i="7"/>
  <c r="AC79" i="7" s="1"/>
  <c r="AB80" i="7"/>
  <c r="AA80" i="7"/>
  <c r="W80" i="7"/>
  <c r="W79" i="7" s="1"/>
  <c r="T80" i="7"/>
  <c r="T79" i="7" s="1"/>
  <c r="S80" i="7"/>
  <c r="P80" i="7"/>
  <c r="P79" i="7" s="1"/>
  <c r="O80" i="7"/>
  <c r="L80" i="7"/>
  <c r="L79" i="7" s="1"/>
  <c r="K80" i="7"/>
  <c r="H80" i="7"/>
  <c r="G80" i="7"/>
  <c r="I80" i="7" s="1"/>
  <c r="J80" i="7" s="1"/>
  <c r="D80" i="7"/>
  <c r="D79" i="7" s="1"/>
  <c r="C80" i="7"/>
  <c r="C79" i="7" s="1"/>
  <c r="AK79" i="7"/>
  <c r="AE79" i="7"/>
  <c r="AB79" i="7"/>
  <c r="AA79" i="7"/>
  <c r="S79" i="7"/>
  <c r="O79" i="7"/>
  <c r="K79" i="7"/>
  <c r="H79" i="7"/>
  <c r="G79" i="7"/>
  <c r="AL78" i="7"/>
  <c r="AH78" i="7"/>
  <c r="AD78" i="7"/>
  <c r="S78" i="7"/>
  <c r="U78" i="7" s="1"/>
  <c r="V78" i="7" s="1"/>
  <c r="O78" i="7"/>
  <c r="Q78" i="7" s="1"/>
  <c r="R78" i="7" s="1"/>
  <c r="K78" i="7"/>
  <c r="M78" i="7" s="1"/>
  <c r="N78" i="7" s="1"/>
  <c r="G78" i="7"/>
  <c r="I78" i="7" s="1"/>
  <c r="J78" i="7" s="1"/>
  <c r="E78" i="7"/>
  <c r="F78" i="7" s="1"/>
  <c r="AL77" i="7"/>
  <c r="AH77" i="7"/>
  <c r="AD77" i="7"/>
  <c r="S77" i="7"/>
  <c r="U77" i="7" s="1"/>
  <c r="V77" i="7" s="1"/>
  <c r="O77" i="7"/>
  <c r="Q77" i="7" s="1"/>
  <c r="R77" i="7" s="1"/>
  <c r="K77" i="7"/>
  <c r="M77" i="7" s="1"/>
  <c r="N77" i="7" s="1"/>
  <c r="G77" i="7"/>
  <c r="I77" i="7" s="1"/>
  <c r="J77" i="7" s="1"/>
  <c r="E77" i="7"/>
  <c r="F77" i="7" s="1"/>
  <c r="AL76" i="7"/>
  <c r="AH76" i="7"/>
  <c r="AD76" i="7"/>
  <c r="S76" i="7"/>
  <c r="U76" i="7" s="1"/>
  <c r="V76" i="7" s="1"/>
  <c r="O76" i="7"/>
  <c r="Q76" i="7" s="1"/>
  <c r="R76" i="7" s="1"/>
  <c r="K76" i="7"/>
  <c r="M76" i="7" s="1"/>
  <c r="N76" i="7" s="1"/>
  <c r="G76" i="7"/>
  <c r="I76" i="7" s="1"/>
  <c r="J76" i="7" s="1"/>
  <c r="E76" i="7"/>
  <c r="F76" i="7" s="1"/>
  <c r="AL75" i="7"/>
  <c r="AH75" i="7"/>
  <c r="AD75" i="7"/>
  <c r="S75" i="7"/>
  <c r="U75" i="7" s="1"/>
  <c r="V75" i="7" s="1"/>
  <c r="O75" i="7"/>
  <c r="Q75" i="7" s="1"/>
  <c r="R75" i="7" s="1"/>
  <c r="K75" i="7"/>
  <c r="M75" i="7" s="1"/>
  <c r="N75" i="7" s="1"/>
  <c r="G75" i="7"/>
  <c r="I75" i="7" s="1"/>
  <c r="J75" i="7" s="1"/>
  <c r="E75" i="7"/>
  <c r="F75" i="7" s="1"/>
  <c r="AL74" i="7"/>
  <c r="AL73" i="7" s="1"/>
  <c r="AG73" i="7"/>
  <c r="AH74" i="7"/>
  <c r="AH73" i="7" s="1"/>
  <c r="AC73" i="7"/>
  <c r="AD74" i="7"/>
  <c r="X73" i="7"/>
  <c r="W73" i="7"/>
  <c r="S74" i="7"/>
  <c r="U74" i="7" s="1"/>
  <c r="V74" i="7" s="1"/>
  <c r="O74" i="7"/>
  <c r="Q74" i="7" s="1"/>
  <c r="R74" i="7" s="1"/>
  <c r="K74" i="7"/>
  <c r="M74" i="7" s="1"/>
  <c r="N74" i="7" s="1"/>
  <c r="G74" i="7"/>
  <c r="I74" i="7" s="1"/>
  <c r="J74" i="7" s="1"/>
  <c r="E74" i="7"/>
  <c r="F74" i="7" s="1"/>
  <c r="AK73" i="7"/>
  <c r="AJ73" i="7"/>
  <c r="AI73" i="7"/>
  <c r="AF73" i="7"/>
  <c r="AE73" i="7"/>
  <c r="AB73" i="7"/>
  <c r="Y73" i="7"/>
  <c r="T73" i="7"/>
  <c r="S73" i="7"/>
  <c r="P73" i="7"/>
  <c r="O73" i="7"/>
  <c r="L73" i="7"/>
  <c r="K73" i="7"/>
  <c r="H73" i="7"/>
  <c r="G73" i="7"/>
  <c r="I73" i="7" s="1"/>
  <c r="J73" i="7" s="1"/>
  <c r="D73" i="7"/>
  <c r="C73" i="7"/>
  <c r="AL72" i="7"/>
  <c r="AH72" i="7"/>
  <c r="AD72" i="7"/>
  <c r="Z72" i="7"/>
  <c r="S72" i="7"/>
  <c r="U72" i="7" s="1"/>
  <c r="V72" i="7" s="1"/>
  <c r="O72" i="7"/>
  <c r="Q72" i="7" s="1"/>
  <c r="R72" i="7" s="1"/>
  <c r="K72" i="7"/>
  <c r="M72" i="7" s="1"/>
  <c r="N72" i="7" s="1"/>
  <c r="G72" i="7"/>
  <c r="I72" i="7" s="1"/>
  <c r="J72" i="7" s="1"/>
  <c r="E72" i="7"/>
  <c r="F72" i="7" s="1"/>
  <c r="AL71" i="7"/>
  <c r="AH71" i="7"/>
  <c r="AD71" i="7"/>
  <c r="Z71" i="7"/>
  <c r="S71" i="7"/>
  <c r="U71" i="7" s="1"/>
  <c r="V71" i="7" s="1"/>
  <c r="O71" i="7"/>
  <c r="Q71" i="7" s="1"/>
  <c r="R71" i="7" s="1"/>
  <c r="K71" i="7"/>
  <c r="M71" i="7" s="1"/>
  <c r="N71" i="7" s="1"/>
  <c r="G71" i="7"/>
  <c r="I71" i="7" s="1"/>
  <c r="J71" i="7" s="1"/>
  <c r="E71" i="7"/>
  <c r="F71" i="7" s="1"/>
  <c r="AL70" i="7"/>
  <c r="AH70" i="7"/>
  <c r="AD70" i="7"/>
  <c r="Z70" i="7"/>
  <c r="S70" i="7"/>
  <c r="U70" i="7" s="1"/>
  <c r="V70" i="7" s="1"/>
  <c r="O70" i="7"/>
  <c r="Q70" i="7" s="1"/>
  <c r="R70" i="7" s="1"/>
  <c r="K70" i="7"/>
  <c r="M70" i="7" s="1"/>
  <c r="N70" i="7" s="1"/>
  <c r="G70" i="7"/>
  <c r="I70" i="7" s="1"/>
  <c r="J70" i="7" s="1"/>
  <c r="E70" i="7"/>
  <c r="F70" i="7" s="1"/>
  <c r="AL69" i="7"/>
  <c r="AH69" i="7"/>
  <c r="AD69" i="7"/>
  <c r="Z69" i="7"/>
  <c r="S69" i="7"/>
  <c r="U69" i="7" s="1"/>
  <c r="V69" i="7" s="1"/>
  <c r="O69" i="7"/>
  <c r="Q69" i="7" s="1"/>
  <c r="R69" i="7" s="1"/>
  <c r="K69" i="7"/>
  <c r="M69" i="7" s="1"/>
  <c r="N69" i="7" s="1"/>
  <c r="G69" i="7"/>
  <c r="I69" i="7" s="1"/>
  <c r="J69" i="7" s="1"/>
  <c r="E69" i="7"/>
  <c r="F69" i="7" s="1"/>
  <c r="AL68" i="7"/>
  <c r="AH68" i="7"/>
  <c r="AD68" i="7"/>
  <c r="Z68" i="7"/>
  <c r="S68" i="7"/>
  <c r="U68" i="7" s="1"/>
  <c r="V68" i="7" s="1"/>
  <c r="O68" i="7"/>
  <c r="Q68" i="7" s="1"/>
  <c r="R68" i="7" s="1"/>
  <c r="K68" i="7"/>
  <c r="M68" i="7" s="1"/>
  <c r="N68" i="7" s="1"/>
  <c r="G68" i="7"/>
  <c r="I68" i="7" s="1"/>
  <c r="J68" i="7" s="1"/>
  <c r="E68" i="7"/>
  <c r="F68" i="7" s="1"/>
  <c r="AL67" i="7"/>
  <c r="AH67" i="7"/>
  <c r="AD67" i="7"/>
  <c r="Z67" i="7"/>
  <c r="S67" i="7"/>
  <c r="U67" i="7" s="1"/>
  <c r="V67" i="7" s="1"/>
  <c r="O67" i="7"/>
  <c r="Q67" i="7" s="1"/>
  <c r="R67" i="7" s="1"/>
  <c r="K67" i="7"/>
  <c r="M67" i="7" s="1"/>
  <c r="N67" i="7" s="1"/>
  <c r="G67" i="7"/>
  <c r="I67" i="7" s="1"/>
  <c r="J67" i="7" s="1"/>
  <c r="E67" i="7"/>
  <c r="F67" i="7" s="1"/>
  <c r="AL66" i="7"/>
  <c r="AH66" i="7"/>
  <c r="AD66" i="7"/>
  <c r="Z66" i="7"/>
  <c r="AL65" i="7"/>
  <c r="AH65" i="7"/>
  <c r="AD65" i="7"/>
  <c r="Z65" i="7"/>
  <c r="AL64" i="7"/>
  <c r="AH64" i="7"/>
  <c r="AD64" i="7"/>
  <c r="Z64" i="7"/>
  <c r="S64" i="7"/>
  <c r="U64" i="7" s="1"/>
  <c r="V64" i="7" s="1"/>
  <c r="O64" i="7"/>
  <c r="Q64" i="7" s="1"/>
  <c r="R64" i="7" s="1"/>
  <c r="K64" i="7"/>
  <c r="M64" i="7" s="1"/>
  <c r="N64" i="7" s="1"/>
  <c r="G64" i="7"/>
  <c r="I64" i="7" s="1"/>
  <c r="J64" i="7" s="1"/>
  <c r="E64" i="7"/>
  <c r="F64" i="7" s="1"/>
  <c r="AL63" i="7"/>
  <c r="AH63" i="7"/>
  <c r="AD63" i="7"/>
  <c r="Z63" i="7"/>
  <c r="S63" i="7"/>
  <c r="U63" i="7" s="1"/>
  <c r="V63" i="7" s="1"/>
  <c r="O63" i="7"/>
  <c r="Q63" i="7" s="1"/>
  <c r="R63" i="7" s="1"/>
  <c r="K63" i="7"/>
  <c r="M63" i="7" s="1"/>
  <c r="N63" i="7" s="1"/>
  <c r="G63" i="7"/>
  <c r="I63" i="7" s="1"/>
  <c r="J63" i="7" s="1"/>
  <c r="E63" i="7"/>
  <c r="F63" i="7" s="1"/>
  <c r="AL62" i="7"/>
  <c r="AH62" i="7"/>
  <c r="AD62" i="7"/>
  <c r="Z62" i="7"/>
  <c r="AL61" i="7"/>
  <c r="AH61" i="7"/>
  <c r="AD61" i="7"/>
  <c r="Z61" i="7"/>
  <c r="S61" i="7"/>
  <c r="U61" i="7" s="1"/>
  <c r="V61" i="7" s="1"/>
  <c r="O61" i="7"/>
  <c r="Q61" i="7" s="1"/>
  <c r="R61" i="7" s="1"/>
  <c r="K61" i="7"/>
  <c r="M61" i="7" s="1"/>
  <c r="N61" i="7" s="1"/>
  <c r="G61" i="7"/>
  <c r="I61" i="7" s="1"/>
  <c r="J61" i="7" s="1"/>
  <c r="E61" i="7"/>
  <c r="F61" i="7" s="1"/>
  <c r="AJ59" i="7"/>
  <c r="AI59" i="7"/>
  <c r="AF59" i="7"/>
  <c r="AE59" i="7"/>
  <c r="AB59" i="7"/>
  <c r="AA59" i="7"/>
  <c r="Y59" i="7"/>
  <c r="X59" i="7"/>
  <c r="W59" i="7"/>
  <c r="S60" i="7"/>
  <c r="U60" i="7" s="1"/>
  <c r="V60" i="7" s="1"/>
  <c r="O60" i="7"/>
  <c r="Q60" i="7" s="1"/>
  <c r="R60" i="7" s="1"/>
  <c r="K60" i="7"/>
  <c r="M60" i="7" s="1"/>
  <c r="N60" i="7" s="1"/>
  <c r="G60" i="7"/>
  <c r="I60" i="7" s="1"/>
  <c r="J60" i="7" s="1"/>
  <c r="E60" i="7"/>
  <c r="F60" i="7" s="1"/>
  <c r="AK59" i="7"/>
  <c r="AG59" i="7"/>
  <c r="AC59" i="7"/>
  <c r="T59" i="7"/>
  <c r="S59" i="7"/>
  <c r="P59" i="7"/>
  <c r="O59" i="7"/>
  <c r="L59" i="7"/>
  <c r="K59" i="7"/>
  <c r="H59" i="7"/>
  <c r="G59" i="7"/>
  <c r="I59" i="7" s="1"/>
  <c r="J59" i="7" s="1"/>
  <c r="D59" i="7"/>
  <c r="C59" i="7"/>
  <c r="AL58" i="7"/>
  <c r="AH58" i="7"/>
  <c r="AD58" i="7"/>
  <c r="Z58" i="7"/>
  <c r="S58" i="7"/>
  <c r="U58" i="7" s="1"/>
  <c r="V58" i="7" s="1"/>
  <c r="O58" i="7"/>
  <c r="Q58" i="7" s="1"/>
  <c r="R58" i="7" s="1"/>
  <c r="K58" i="7"/>
  <c r="M58" i="7" s="1"/>
  <c r="N58" i="7" s="1"/>
  <c r="G58" i="7"/>
  <c r="I58" i="7" s="1"/>
  <c r="J58" i="7" s="1"/>
  <c r="E58" i="7"/>
  <c r="F58" i="7" s="1"/>
  <c r="AL57" i="7"/>
  <c r="AH57" i="7"/>
  <c r="AD57" i="7"/>
  <c r="Z57" i="7"/>
  <c r="S57" i="7"/>
  <c r="U57" i="7" s="1"/>
  <c r="V57" i="7" s="1"/>
  <c r="O57" i="7"/>
  <c r="Q57" i="7" s="1"/>
  <c r="R57" i="7" s="1"/>
  <c r="K57" i="7"/>
  <c r="M57" i="7" s="1"/>
  <c r="N57" i="7" s="1"/>
  <c r="G57" i="7"/>
  <c r="I57" i="7" s="1"/>
  <c r="J57" i="7" s="1"/>
  <c r="E57" i="7"/>
  <c r="F57" i="7" s="1"/>
  <c r="AL56" i="7"/>
  <c r="AH56" i="7"/>
  <c r="AD56" i="7"/>
  <c r="Z56" i="7"/>
  <c r="S56" i="7"/>
  <c r="U56" i="7" s="1"/>
  <c r="V56" i="7" s="1"/>
  <c r="O56" i="7"/>
  <c r="Q56" i="7" s="1"/>
  <c r="R56" i="7" s="1"/>
  <c r="K56" i="7"/>
  <c r="M56" i="7" s="1"/>
  <c r="N56" i="7" s="1"/>
  <c r="G56" i="7"/>
  <c r="I56" i="7" s="1"/>
  <c r="J56" i="7" s="1"/>
  <c r="E56" i="7"/>
  <c r="F56" i="7" s="1"/>
  <c r="AL55" i="7"/>
  <c r="AH55" i="7"/>
  <c r="AD55" i="7"/>
  <c r="Z55" i="7"/>
  <c r="S55" i="7"/>
  <c r="U55" i="7" s="1"/>
  <c r="V55" i="7" s="1"/>
  <c r="O55" i="7"/>
  <c r="Q55" i="7" s="1"/>
  <c r="R55" i="7" s="1"/>
  <c r="K55" i="7"/>
  <c r="M55" i="7" s="1"/>
  <c r="N55" i="7" s="1"/>
  <c r="G55" i="7"/>
  <c r="I55" i="7" s="1"/>
  <c r="J55" i="7" s="1"/>
  <c r="E55" i="7"/>
  <c r="F55" i="7" s="1"/>
  <c r="AL54" i="7"/>
  <c r="AH54" i="7"/>
  <c r="AD54" i="7"/>
  <c r="Z54" i="7"/>
  <c r="S54" i="7"/>
  <c r="U54" i="7" s="1"/>
  <c r="V54" i="7" s="1"/>
  <c r="O54" i="7"/>
  <c r="Q54" i="7" s="1"/>
  <c r="R54" i="7" s="1"/>
  <c r="K54" i="7"/>
  <c r="M54" i="7" s="1"/>
  <c r="N54" i="7" s="1"/>
  <c r="G54" i="7"/>
  <c r="I54" i="7" s="1"/>
  <c r="J54" i="7" s="1"/>
  <c r="E54" i="7"/>
  <c r="F54" i="7" s="1"/>
  <c r="AL53" i="7"/>
  <c r="AH53" i="7"/>
  <c r="AD53" i="7"/>
  <c r="Z53" i="7"/>
  <c r="S53" i="7"/>
  <c r="U53" i="7" s="1"/>
  <c r="V53" i="7" s="1"/>
  <c r="O53" i="7"/>
  <c r="Q53" i="7" s="1"/>
  <c r="R53" i="7" s="1"/>
  <c r="K53" i="7"/>
  <c r="M53" i="7" s="1"/>
  <c r="N53" i="7" s="1"/>
  <c r="G53" i="7"/>
  <c r="I53" i="7" s="1"/>
  <c r="J53" i="7" s="1"/>
  <c r="E53" i="7"/>
  <c r="F53" i="7" s="1"/>
  <c r="AL52" i="7"/>
  <c r="AH52" i="7"/>
  <c r="AD52" i="7"/>
  <c r="S52" i="7"/>
  <c r="U52" i="7" s="1"/>
  <c r="V52" i="7" s="1"/>
  <c r="O52" i="7"/>
  <c r="Q52" i="7" s="1"/>
  <c r="R52" i="7" s="1"/>
  <c r="K52" i="7"/>
  <c r="M52" i="7" s="1"/>
  <c r="N52" i="7" s="1"/>
  <c r="G52" i="7"/>
  <c r="I52" i="7" s="1"/>
  <c r="J52" i="7" s="1"/>
  <c r="E52" i="7"/>
  <c r="F52" i="7" s="1"/>
  <c r="AL51" i="7"/>
  <c r="AH51" i="7"/>
  <c r="S51" i="7"/>
  <c r="U51" i="7" s="1"/>
  <c r="V51" i="7" s="1"/>
  <c r="O51" i="7"/>
  <c r="Q51" i="7" s="1"/>
  <c r="R51" i="7" s="1"/>
  <c r="K51" i="7"/>
  <c r="M51" i="7" s="1"/>
  <c r="N51" i="7" s="1"/>
  <c r="G51" i="7"/>
  <c r="I51" i="7" s="1"/>
  <c r="J51" i="7" s="1"/>
  <c r="E51" i="7"/>
  <c r="F51" i="7" s="1"/>
  <c r="AL50" i="7"/>
  <c r="AH50" i="7"/>
  <c r="AD50" i="7"/>
  <c r="Z50" i="7"/>
  <c r="S50" i="7"/>
  <c r="U50" i="7" s="1"/>
  <c r="V50" i="7" s="1"/>
  <c r="O50" i="7"/>
  <c r="Q50" i="7" s="1"/>
  <c r="R50" i="7" s="1"/>
  <c r="K50" i="7"/>
  <c r="M50" i="7" s="1"/>
  <c r="N50" i="7" s="1"/>
  <c r="G50" i="7"/>
  <c r="I50" i="7" s="1"/>
  <c r="J50" i="7" s="1"/>
  <c r="E50" i="7"/>
  <c r="F50" i="7" s="1"/>
  <c r="AL49" i="7"/>
  <c r="AH49" i="7"/>
  <c r="AD49" i="7"/>
  <c r="Z49" i="7"/>
  <c r="S49" i="7"/>
  <c r="U49" i="7" s="1"/>
  <c r="V49" i="7" s="1"/>
  <c r="O49" i="7"/>
  <c r="Q49" i="7" s="1"/>
  <c r="R49" i="7" s="1"/>
  <c r="K49" i="7"/>
  <c r="M49" i="7" s="1"/>
  <c r="N49" i="7" s="1"/>
  <c r="G49" i="7"/>
  <c r="I49" i="7" s="1"/>
  <c r="J49" i="7" s="1"/>
  <c r="E49" i="7"/>
  <c r="F49" i="7" s="1"/>
  <c r="AL48" i="7"/>
  <c r="AH48" i="7"/>
  <c r="AD48" i="7"/>
  <c r="Z48" i="7"/>
  <c r="AL47" i="7"/>
  <c r="AH47" i="7"/>
  <c r="AD47" i="7"/>
  <c r="Z47" i="7"/>
  <c r="AL46" i="7"/>
  <c r="AH46" i="7"/>
  <c r="AD46" i="7"/>
  <c r="Z46" i="7"/>
  <c r="S46" i="7"/>
  <c r="U46" i="7" s="1"/>
  <c r="V46" i="7" s="1"/>
  <c r="O46" i="7"/>
  <c r="Q46" i="7" s="1"/>
  <c r="R46" i="7" s="1"/>
  <c r="K46" i="7"/>
  <c r="M46" i="7" s="1"/>
  <c r="N46" i="7" s="1"/>
  <c r="G46" i="7"/>
  <c r="I46" i="7" s="1"/>
  <c r="J46" i="7" s="1"/>
  <c r="E46" i="7"/>
  <c r="F46" i="7" s="1"/>
  <c r="AL45" i="7"/>
  <c r="AH45" i="7"/>
  <c r="AD45" i="7"/>
  <c r="Z45" i="7"/>
  <c r="S45" i="7"/>
  <c r="U45" i="7" s="1"/>
  <c r="V45" i="7" s="1"/>
  <c r="O45" i="7"/>
  <c r="Q45" i="7" s="1"/>
  <c r="R45" i="7" s="1"/>
  <c r="K45" i="7"/>
  <c r="M45" i="7" s="1"/>
  <c r="N45" i="7" s="1"/>
  <c r="G45" i="7"/>
  <c r="I45" i="7" s="1"/>
  <c r="J45" i="7" s="1"/>
  <c r="E45" i="7"/>
  <c r="F45" i="7" s="1"/>
  <c r="AL44" i="7"/>
  <c r="AH44" i="7"/>
  <c r="AD44" i="7"/>
  <c r="Z44" i="7"/>
  <c r="S44" i="7"/>
  <c r="U44" i="7" s="1"/>
  <c r="V44" i="7" s="1"/>
  <c r="O44" i="7"/>
  <c r="Q44" i="7" s="1"/>
  <c r="R44" i="7" s="1"/>
  <c r="K44" i="7"/>
  <c r="M44" i="7" s="1"/>
  <c r="N44" i="7" s="1"/>
  <c r="G44" i="7"/>
  <c r="I44" i="7" s="1"/>
  <c r="J44" i="7" s="1"/>
  <c r="E44" i="7"/>
  <c r="F44" i="7" s="1"/>
  <c r="AL43" i="7"/>
  <c r="AH43" i="7"/>
  <c r="AD43" i="7"/>
  <c r="Z43" i="7"/>
  <c r="S43" i="7"/>
  <c r="U43" i="7" s="1"/>
  <c r="V43" i="7" s="1"/>
  <c r="O43" i="7"/>
  <c r="Q43" i="7" s="1"/>
  <c r="R43" i="7" s="1"/>
  <c r="K43" i="7"/>
  <c r="M43" i="7" s="1"/>
  <c r="N43" i="7" s="1"/>
  <c r="G43" i="7"/>
  <c r="I43" i="7" s="1"/>
  <c r="J43" i="7" s="1"/>
  <c r="E43" i="7"/>
  <c r="F43" i="7" s="1"/>
  <c r="AL42" i="7"/>
  <c r="AH42" i="7"/>
  <c r="AD42" i="7"/>
  <c r="Z42" i="7"/>
  <c r="S42" i="7"/>
  <c r="U42" i="7" s="1"/>
  <c r="V42" i="7" s="1"/>
  <c r="O42" i="7"/>
  <c r="Q42" i="7" s="1"/>
  <c r="R42" i="7" s="1"/>
  <c r="K42" i="7"/>
  <c r="M42" i="7" s="1"/>
  <c r="N42" i="7" s="1"/>
  <c r="G42" i="7"/>
  <c r="I42" i="7" s="1"/>
  <c r="J42" i="7" s="1"/>
  <c r="E42" i="7"/>
  <c r="F42" i="7" s="1"/>
  <c r="AJ40" i="7"/>
  <c r="AL41" i="7"/>
  <c r="AF40" i="7"/>
  <c r="AH41" i="7"/>
  <c r="AC40" i="7"/>
  <c r="AB40" i="7"/>
  <c r="AD41" i="7"/>
  <c r="Y40" i="7"/>
  <c r="X40" i="7"/>
  <c r="Z41" i="7"/>
  <c r="S41" i="7"/>
  <c r="U41" i="7" s="1"/>
  <c r="V41" i="7" s="1"/>
  <c r="O41" i="7"/>
  <c r="Q41" i="7" s="1"/>
  <c r="R41" i="7" s="1"/>
  <c r="K41" i="7"/>
  <c r="M41" i="7" s="1"/>
  <c r="N41" i="7" s="1"/>
  <c r="G41" i="7"/>
  <c r="I41" i="7" s="1"/>
  <c r="J41" i="7" s="1"/>
  <c r="E41" i="7"/>
  <c r="F41" i="7" s="1"/>
  <c r="AK40" i="7"/>
  <c r="AI40" i="7"/>
  <c r="AG40" i="7"/>
  <c r="AE40" i="7"/>
  <c r="AA40" i="7"/>
  <c r="W40" i="7"/>
  <c r="T40" i="7"/>
  <c r="S40" i="7"/>
  <c r="P40" i="7"/>
  <c r="O40" i="7"/>
  <c r="L40" i="7"/>
  <c r="K40" i="7"/>
  <c r="H40" i="7"/>
  <c r="G40" i="7"/>
  <c r="D40" i="7"/>
  <c r="C40" i="7"/>
  <c r="AL39" i="7"/>
  <c r="AH39" i="7"/>
  <c r="AD39" i="7"/>
  <c r="Z39" i="7"/>
  <c r="S39" i="7"/>
  <c r="U39" i="7" s="1"/>
  <c r="V39" i="7" s="1"/>
  <c r="O39" i="7"/>
  <c r="Q39" i="7" s="1"/>
  <c r="R39" i="7" s="1"/>
  <c r="K39" i="7"/>
  <c r="M39" i="7" s="1"/>
  <c r="N39" i="7" s="1"/>
  <c r="G39" i="7"/>
  <c r="I39" i="7" s="1"/>
  <c r="J39" i="7" s="1"/>
  <c r="E39" i="7"/>
  <c r="F39" i="7" s="1"/>
  <c r="AL38" i="7"/>
  <c r="AH38" i="7"/>
  <c r="AD38" i="7"/>
  <c r="Z38" i="7"/>
  <c r="S38" i="7"/>
  <c r="U38" i="7" s="1"/>
  <c r="V38" i="7" s="1"/>
  <c r="O38" i="7"/>
  <c r="Q38" i="7" s="1"/>
  <c r="R38" i="7" s="1"/>
  <c r="K38" i="7"/>
  <c r="M38" i="7" s="1"/>
  <c r="N38" i="7" s="1"/>
  <c r="G38" i="7"/>
  <c r="I38" i="7" s="1"/>
  <c r="J38" i="7" s="1"/>
  <c r="E38" i="7"/>
  <c r="F38" i="7" s="1"/>
  <c r="AL37" i="7"/>
  <c r="AH37" i="7"/>
  <c r="AD37" i="7"/>
  <c r="Z37" i="7"/>
  <c r="S37" i="7"/>
  <c r="U37" i="7" s="1"/>
  <c r="V37" i="7" s="1"/>
  <c r="O37" i="7"/>
  <c r="Q37" i="7" s="1"/>
  <c r="R37" i="7" s="1"/>
  <c r="K37" i="7"/>
  <c r="M37" i="7" s="1"/>
  <c r="N37" i="7" s="1"/>
  <c r="G37" i="7"/>
  <c r="I37" i="7" s="1"/>
  <c r="J37" i="7" s="1"/>
  <c r="E37" i="7"/>
  <c r="F37" i="7" s="1"/>
  <c r="AL36" i="7"/>
  <c r="AH36" i="7"/>
  <c r="AD36" i="7"/>
  <c r="Z36" i="7"/>
  <c r="S36" i="7"/>
  <c r="U36" i="7" s="1"/>
  <c r="V36" i="7" s="1"/>
  <c r="O36" i="7"/>
  <c r="Q36" i="7" s="1"/>
  <c r="R36" i="7" s="1"/>
  <c r="K36" i="7"/>
  <c r="M36" i="7" s="1"/>
  <c r="N36" i="7" s="1"/>
  <c r="G36" i="7"/>
  <c r="I36" i="7" s="1"/>
  <c r="J36" i="7" s="1"/>
  <c r="E36" i="7"/>
  <c r="F36" i="7" s="1"/>
  <c r="AL35" i="7"/>
  <c r="AH35" i="7"/>
  <c r="AD35" i="7"/>
  <c r="Z35" i="7"/>
  <c r="S35" i="7"/>
  <c r="U35" i="7" s="1"/>
  <c r="V35" i="7" s="1"/>
  <c r="O35" i="7"/>
  <c r="Q35" i="7" s="1"/>
  <c r="R35" i="7" s="1"/>
  <c r="K35" i="7"/>
  <c r="M35" i="7" s="1"/>
  <c r="N35" i="7" s="1"/>
  <c r="G35" i="7"/>
  <c r="I35" i="7" s="1"/>
  <c r="J35" i="7" s="1"/>
  <c r="E35" i="7"/>
  <c r="F35" i="7" s="1"/>
  <c r="AL34" i="7"/>
  <c r="AH34" i="7"/>
  <c r="AD34" i="7"/>
  <c r="Z34" i="7"/>
  <c r="S34" i="7"/>
  <c r="U34" i="7" s="1"/>
  <c r="V34" i="7" s="1"/>
  <c r="O34" i="7"/>
  <c r="Q34" i="7" s="1"/>
  <c r="R34" i="7" s="1"/>
  <c r="K34" i="7"/>
  <c r="M34" i="7" s="1"/>
  <c r="N34" i="7" s="1"/>
  <c r="G34" i="7"/>
  <c r="I34" i="7" s="1"/>
  <c r="J34" i="7" s="1"/>
  <c r="E34" i="7"/>
  <c r="F34" i="7" s="1"/>
  <c r="AL33" i="7"/>
  <c r="AH33" i="7"/>
  <c r="AA32" i="7"/>
  <c r="X32" i="7"/>
  <c r="W32" i="7"/>
  <c r="S33" i="7"/>
  <c r="U33" i="7" s="1"/>
  <c r="V33" i="7" s="1"/>
  <c r="O33" i="7"/>
  <c r="Q33" i="7" s="1"/>
  <c r="R33" i="7" s="1"/>
  <c r="K33" i="7"/>
  <c r="M33" i="7" s="1"/>
  <c r="N33" i="7" s="1"/>
  <c r="G33" i="7"/>
  <c r="I33" i="7" s="1"/>
  <c r="J33" i="7" s="1"/>
  <c r="E33" i="7"/>
  <c r="F33" i="7" s="1"/>
  <c r="AK32" i="7"/>
  <c r="AK31" i="7" s="1"/>
  <c r="AK30" i="7" s="1"/>
  <c r="AJ32" i="7"/>
  <c r="AI32" i="7"/>
  <c r="AG32" i="7"/>
  <c r="AF32" i="7"/>
  <c r="AE32" i="7"/>
  <c r="AC32" i="7"/>
  <c r="AB32" i="7"/>
  <c r="Y32" i="7"/>
  <c r="T32" i="7"/>
  <c r="S32" i="7"/>
  <c r="U32" i="7" s="1"/>
  <c r="V32" i="7" s="1"/>
  <c r="P32" i="7"/>
  <c r="P31" i="7" s="1"/>
  <c r="P30" i="7" s="1"/>
  <c r="O32" i="7"/>
  <c r="L32" i="7"/>
  <c r="K32" i="7"/>
  <c r="H32" i="7"/>
  <c r="H31" i="7" s="1"/>
  <c r="H30" i="7" s="1"/>
  <c r="G32" i="7"/>
  <c r="D32" i="7"/>
  <c r="C32" i="7"/>
  <c r="S31" i="7"/>
  <c r="O31" i="7"/>
  <c r="K31" i="7"/>
  <c r="G31" i="7"/>
  <c r="S30" i="7"/>
  <c r="O30" i="7"/>
  <c r="K30" i="7"/>
  <c r="G30" i="7"/>
  <c r="AL29" i="7"/>
  <c r="AH29" i="7"/>
  <c r="AD29" i="7"/>
  <c r="Z29" i="7"/>
  <c r="S29" i="7"/>
  <c r="U29" i="7" s="1"/>
  <c r="V29" i="7" s="1"/>
  <c r="O29" i="7"/>
  <c r="Q29" i="7" s="1"/>
  <c r="R29" i="7" s="1"/>
  <c r="K29" i="7"/>
  <c r="M29" i="7" s="1"/>
  <c r="N29" i="7" s="1"/>
  <c r="G29" i="7"/>
  <c r="I29" i="7" s="1"/>
  <c r="J29" i="7" s="1"/>
  <c r="E29" i="7"/>
  <c r="F29" i="7" s="1"/>
  <c r="AL28" i="7"/>
  <c r="AF27" i="7"/>
  <c r="AH28" i="7"/>
  <c r="AH27" i="7" s="1"/>
  <c r="AB27" i="7"/>
  <c r="AD28" i="7"/>
  <c r="X27" i="7"/>
  <c r="Z28" i="7"/>
  <c r="S28" i="7"/>
  <c r="U28" i="7" s="1"/>
  <c r="V28" i="7" s="1"/>
  <c r="O28" i="7"/>
  <c r="Q28" i="7" s="1"/>
  <c r="R28" i="7" s="1"/>
  <c r="K28" i="7"/>
  <c r="M28" i="7" s="1"/>
  <c r="N28" i="7" s="1"/>
  <c r="I28" i="7"/>
  <c r="J28" i="7" s="1"/>
  <c r="E28" i="7"/>
  <c r="F28" i="7" s="1"/>
  <c r="AK27" i="7"/>
  <c r="AJ27" i="7"/>
  <c r="AI27" i="7"/>
  <c r="AG27" i="7"/>
  <c r="AC27" i="7"/>
  <c r="Y27" i="7"/>
  <c r="T27" i="7"/>
  <c r="S27" i="7"/>
  <c r="P27" i="7"/>
  <c r="O27" i="7"/>
  <c r="Q27" i="7" s="1"/>
  <c r="R27" i="7" s="1"/>
  <c r="L27" i="7"/>
  <c r="K27" i="7"/>
  <c r="H27" i="7"/>
  <c r="G27" i="7"/>
  <c r="I27" i="7" s="1"/>
  <c r="J27" i="7" s="1"/>
  <c r="D27" i="7"/>
  <c r="C27" i="7"/>
  <c r="AM26" i="7"/>
  <c r="AN26" i="7" s="1"/>
  <c r="AK26" i="7"/>
  <c r="AJ26" i="7"/>
  <c r="AI26" i="7"/>
  <c r="AG26" i="7"/>
  <c r="AF26" i="7"/>
  <c r="AE26" i="7"/>
  <c r="AC26" i="7"/>
  <c r="AB26" i="7"/>
  <c r="AA26" i="7"/>
  <c r="Y26" i="7"/>
  <c r="X26" i="7"/>
  <c r="W26" i="7"/>
  <c r="S26" i="7"/>
  <c r="U26" i="7" s="1"/>
  <c r="V26" i="7" s="1"/>
  <c r="O26" i="7"/>
  <c r="Q26" i="7" s="1"/>
  <c r="R26" i="7" s="1"/>
  <c r="K26" i="7"/>
  <c r="M26" i="7" s="1"/>
  <c r="N26" i="7" s="1"/>
  <c r="G26" i="7"/>
  <c r="I26" i="7" s="1"/>
  <c r="J26" i="7" s="1"/>
  <c r="F26" i="7"/>
  <c r="AL25" i="7"/>
  <c r="AH25" i="7"/>
  <c r="AD25" i="7"/>
  <c r="Z25" i="7"/>
  <c r="S25" i="7"/>
  <c r="U25" i="7" s="1"/>
  <c r="V25" i="7" s="1"/>
  <c r="O25" i="7"/>
  <c r="Q25" i="7" s="1"/>
  <c r="R25" i="7" s="1"/>
  <c r="K25" i="7"/>
  <c r="M25" i="7" s="1"/>
  <c r="N25" i="7" s="1"/>
  <c r="G25" i="7"/>
  <c r="I25" i="7" s="1"/>
  <c r="J25" i="7" s="1"/>
  <c r="E25" i="7"/>
  <c r="F25" i="7" s="1"/>
  <c r="AL24" i="7"/>
  <c r="AH24" i="7"/>
  <c r="AD24" i="7"/>
  <c r="Z24" i="7"/>
  <c r="S24" i="7"/>
  <c r="U24" i="7" s="1"/>
  <c r="V24" i="7" s="1"/>
  <c r="O24" i="7"/>
  <c r="Q24" i="7" s="1"/>
  <c r="R24" i="7" s="1"/>
  <c r="K24" i="7"/>
  <c r="M24" i="7" s="1"/>
  <c r="N24" i="7" s="1"/>
  <c r="G24" i="7"/>
  <c r="I24" i="7" s="1"/>
  <c r="J24" i="7" s="1"/>
  <c r="E24" i="7"/>
  <c r="F24" i="7" s="1"/>
  <c r="AL23" i="7"/>
  <c r="AH23" i="7"/>
  <c r="AD23" i="7"/>
  <c r="Z23" i="7"/>
  <c r="S23" i="7"/>
  <c r="U23" i="7" s="1"/>
  <c r="V23" i="7" s="1"/>
  <c r="O23" i="7"/>
  <c r="Q23" i="7" s="1"/>
  <c r="R23" i="7" s="1"/>
  <c r="K23" i="7"/>
  <c r="M23" i="7" s="1"/>
  <c r="N23" i="7" s="1"/>
  <c r="G23" i="7"/>
  <c r="I23" i="7" s="1"/>
  <c r="J23" i="7" s="1"/>
  <c r="E23" i="7"/>
  <c r="F23" i="7" s="1"/>
  <c r="AL22" i="7"/>
  <c r="AH22" i="7"/>
  <c r="AD22" i="7"/>
  <c r="Z22" i="7"/>
  <c r="S22" i="7"/>
  <c r="U22" i="7" s="1"/>
  <c r="V22" i="7" s="1"/>
  <c r="O22" i="7"/>
  <c r="Q22" i="7" s="1"/>
  <c r="R22" i="7" s="1"/>
  <c r="K22" i="7"/>
  <c r="M22" i="7" s="1"/>
  <c r="N22" i="7" s="1"/>
  <c r="G22" i="7"/>
  <c r="I22" i="7" s="1"/>
  <c r="J22" i="7" s="1"/>
  <c r="E22" i="7"/>
  <c r="F22" i="7" s="1"/>
  <c r="AL21" i="7"/>
  <c r="AH21" i="7"/>
  <c r="AD21" i="7"/>
  <c r="Z21" i="7"/>
  <c r="S21" i="7"/>
  <c r="U21" i="7" s="1"/>
  <c r="V21" i="7" s="1"/>
  <c r="O21" i="7"/>
  <c r="Q21" i="7" s="1"/>
  <c r="R21" i="7" s="1"/>
  <c r="K21" i="7"/>
  <c r="M21" i="7" s="1"/>
  <c r="N21" i="7" s="1"/>
  <c r="G21" i="7"/>
  <c r="I21" i="7" s="1"/>
  <c r="E21" i="7"/>
  <c r="F21" i="7" s="1"/>
  <c r="AJ19" i="7"/>
  <c r="AL20" i="7"/>
  <c r="AF19" i="7"/>
  <c r="AH20" i="7"/>
  <c r="AB19" i="7"/>
  <c r="AD20" i="7"/>
  <c r="X19" i="7"/>
  <c r="Z20" i="7"/>
  <c r="S20" i="7"/>
  <c r="U20" i="7" s="1"/>
  <c r="V20" i="7" s="1"/>
  <c r="O20" i="7"/>
  <c r="Q20" i="7" s="1"/>
  <c r="R20" i="7" s="1"/>
  <c r="K20" i="7"/>
  <c r="M20" i="7" s="1"/>
  <c r="N20" i="7" s="1"/>
  <c r="I20" i="7"/>
  <c r="J20" i="7" s="1"/>
  <c r="E20" i="7"/>
  <c r="F20" i="7" s="1"/>
  <c r="AK19" i="7"/>
  <c r="AG19" i="7"/>
  <c r="AC19" i="7"/>
  <c r="Y19" i="7"/>
  <c r="T19" i="7"/>
  <c r="S19" i="7"/>
  <c r="P19" i="7"/>
  <c r="O19" i="7"/>
  <c r="L19" i="7"/>
  <c r="K19" i="7"/>
  <c r="H19" i="7"/>
  <c r="D19" i="7"/>
  <c r="C19" i="7"/>
  <c r="AL18" i="7"/>
  <c r="AH18" i="7"/>
  <c r="AD18" i="7"/>
  <c r="Z18" i="7"/>
  <c r="S18" i="7"/>
  <c r="U18" i="7" s="1"/>
  <c r="V18" i="7" s="1"/>
  <c r="O18" i="7"/>
  <c r="Q18" i="7" s="1"/>
  <c r="R18" i="7" s="1"/>
  <c r="K18" i="7"/>
  <c r="M18" i="7" s="1"/>
  <c r="N18" i="7" s="1"/>
  <c r="G18" i="7"/>
  <c r="I18" i="7" s="1"/>
  <c r="J18" i="7" s="1"/>
  <c r="E18" i="7"/>
  <c r="F18" i="7" s="1"/>
  <c r="AL17" i="7"/>
  <c r="AH17" i="7"/>
  <c r="AD17" i="7"/>
  <c r="Z17" i="7"/>
  <c r="S17" i="7"/>
  <c r="U17" i="7" s="1"/>
  <c r="V17" i="7" s="1"/>
  <c r="O17" i="7"/>
  <c r="Q17" i="7" s="1"/>
  <c r="R17" i="7" s="1"/>
  <c r="K17" i="7"/>
  <c r="M17" i="7" s="1"/>
  <c r="N17" i="7" s="1"/>
  <c r="G17" i="7"/>
  <c r="I17" i="7" s="1"/>
  <c r="J17" i="7" s="1"/>
  <c r="E17" i="7"/>
  <c r="F17" i="7" s="1"/>
  <c r="AL16" i="7"/>
  <c r="AH16" i="7"/>
  <c r="AD16" i="7"/>
  <c r="Z16" i="7"/>
  <c r="S16" i="7"/>
  <c r="U16" i="7" s="1"/>
  <c r="V16" i="7" s="1"/>
  <c r="O16" i="7"/>
  <c r="Q16" i="7" s="1"/>
  <c r="R16" i="7" s="1"/>
  <c r="K16" i="7"/>
  <c r="M16" i="7" s="1"/>
  <c r="N16" i="7" s="1"/>
  <c r="G16" i="7"/>
  <c r="I16" i="7" s="1"/>
  <c r="J16" i="7" s="1"/>
  <c r="E16" i="7"/>
  <c r="F16" i="7" s="1"/>
  <c r="AL15" i="7"/>
  <c r="AH15" i="7"/>
  <c r="AD15" i="7"/>
  <c r="Z15" i="7"/>
  <c r="S15" i="7"/>
  <c r="U15" i="7" s="1"/>
  <c r="V15" i="7" s="1"/>
  <c r="O15" i="7"/>
  <c r="Q15" i="7" s="1"/>
  <c r="R15" i="7" s="1"/>
  <c r="K15" i="7"/>
  <c r="M15" i="7" s="1"/>
  <c r="N15" i="7" s="1"/>
  <c r="G15" i="7"/>
  <c r="I15" i="7" s="1"/>
  <c r="J15" i="7" s="1"/>
  <c r="E15" i="7"/>
  <c r="F15" i="7" s="1"/>
  <c r="AL14" i="7"/>
  <c r="AH14" i="7"/>
  <c r="AD14" i="7"/>
  <c r="Z14" i="7"/>
  <c r="S14" i="7"/>
  <c r="U14" i="7" s="1"/>
  <c r="V14" i="7" s="1"/>
  <c r="O14" i="7"/>
  <c r="Q14" i="7" s="1"/>
  <c r="R14" i="7" s="1"/>
  <c r="K14" i="7"/>
  <c r="M14" i="7" s="1"/>
  <c r="N14" i="7" s="1"/>
  <c r="G14" i="7"/>
  <c r="I14" i="7" s="1"/>
  <c r="J14" i="7" s="1"/>
  <c r="E14" i="7"/>
  <c r="F14" i="7" s="1"/>
  <c r="AL13" i="7"/>
  <c r="AH13" i="7"/>
  <c r="AD13" i="7"/>
  <c r="Z13" i="7"/>
  <c r="S13" i="7"/>
  <c r="U13" i="7" s="1"/>
  <c r="V13" i="7" s="1"/>
  <c r="O13" i="7"/>
  <c r="Q13" i="7" s="1"/>
  <c r="R13" i="7" s="1"/>
  <c r="K13" i="7"/>
  <c r="M13" i="7" s="1"/>
  <c r="N13" i="7" s="1"/>
  <c r="G13" i="7"/>
  <c r="I13" i="7" s="1"/>
  <c r="E13" i="7"/>
  <c r="F13" i="7" s="1"/>
  <c r="AJ11" i="7"/>
  <c r="AJ10" i="7" s="1"/>
  <c r="AL12" i="7"/>
  <c r="AF11" i="7"/>
  <c r="AH12" i="7"/>
  <c r="AB11" i="7"/>
  <c r="AD12" i="7"/>
  <c r="X11" i="7"/>
  <c r="W11" i="7"/>
  <c r="S12" i="7"/>
  <c r="U12" i="7" s="1"/>
  <c r="V12" i="7" s="1"/>
  <c r="O12" i="7"/>
  <c r="Q12" i="7" s="1"/>
  <c r="R12" i="7" s="1"/>
  <c r="K12" i="7"/>
  <c r="M12" i="7" s="1"/>
  <c r="N12" i="7" s="1"/>
  <c r="I12" i="7"/>
  <c r="J12" i="7" s="1"/>
  <c r="E12" i="7"/>
  <c r="F12" i="7" s="1"/>
  <c r="F11" i="7" s="1"/>
  <c r="AK11" i="7"/>
  <c r="AI11" i="7"/>
  <c r="AG11" i="7"/>
  <c r="AG10" i="7" s="1"/>
  <c r="AE11" i="7"/>
  <c r="AC11" i="7"/>
  <c r="AA11" i="7"/>
  <c r="Y11" i="7"/>
  <c r="T11" i="7"/>
  <c r="P11" i="7"/>
  <c r="L11" i="7"/>
  <c r="H11" i="7"/>
  <c r="H10" i="7" s="1"/>
  <c r="H9" i="7" s="1"/>
  <c r="D11" i="7"/>
  <c r="C11" i="7"/>
  <c r="E27" i="7" l="1"/>
  <c r="F27" i="7" s="1"/>
  <c r="M32" i="7"/>
  <c r="N32" i="7" s="1"/>
  <c r="Q59" i="7"/>
  <c r="R59" i="7" s="1"/>
  <c r="Q73" i="7"/>
  <c r="R73" i="7" s="1"/>
  <c r="C31" i="7"/>
  <c r="C30" i="7" s="1"/>
  <c r="W31" i="7"/>
  <c r="W30" i="7" s="1"/>
  <c r="AG31" i="7"/>
  <c r="AG30" i="7" s="1"/>
  <c r="AM43" i="7"/>
  <c r="AD73" i="7"/>
  <c r="AE31" i="7"/>
  <c r="AE30" i="7" s="1"/>
  <c r="AD27" i="7"/>
  <c r="D31" i="7"/>
  <c r="D30" i="7" s="1"/>
  <c r="AL27" i="7"/>
  <c r="M59" i="7"/>
  <c r="N59" i="7" s="1"/>
  <c r="D10" i="7"/>
  <c r="D9" i="7" s="1"/>
  <c r="T10" i="7"/>
  <c r="T9" i="7" s="1"/>
  <c r="M40" i="7"/>
  <c r="N40" i="7" s="1"/>
  <c r="U40" i="7"/>
  <c r="V40" i="7" s="1"/>
  <c r="L10" i="7"/>
  <c r="L9" i="7" s="1"/>
  <c r="X10" i="7"/>
  <c r="X9" i="7" s="1"/>
  <c r="P10" i="7"/>
  <c r="P9" i="7" s="1"/>
  <c r="E32" i="7"/>
  <c r="F32" i="7" s="1"/>
  <c r="L31" i="7"/>
  <c r="L30" i="7" s="1"/>
  <c r="M30" i="7" s="1"/>
  <c r="N30" i="7" s="1"/>
  <c r="T31" i="7"/>
  <c r="T30" i="7" s="1"/>
  <c r="U30" i="7" s="1"/>
  <c r="V30" i="7" s="1"/>
  <c r="Q40" i="7"/>
  <c r="R40" i="7" s="1"/>
  <c r="M79" i="7"/>
  <c r="N79" i="7" s="1"/>
  <c r="AM89" i="7"/>
  <c r="C10" i="7"/>
  <c r="C9" i="7" s="1"/>
  <c r="C7" i="7" s="1"/>
  <c r="AK10" i="7"/>
  <c r="AK9" i="7" s="1"/>
  <c r="AK7" i="7" s="1"/>
  <c r="M19" i="7"/>
  <c r="N19" i="7" s="1"/>
  <c r="U19" i="7"/>
  <c r="V19" i="7" s="1"/>
  <c r="M27" i="7"/>
  <c r="N27" i="7" s="1"/>
  <c r="U27" i="7"/>
  <c r="V27" i="7" s="1"/>
  <c r="I32" i="7"/>
  <c r="J32" i="7" s="1"/>
  <c r="U59" i="7"/>
  <c r="V59" i="7" s="1"/>
  <c r="M73" i="7"/>
  <c r="N73" i="7" s="1"/>
  <c r="U73" i="7"/>
  <c r="V73" i="7" s="1"/>
  <c r="M80" i="7"/>
  <c r="N80" i="7" s="1"/>
  <c r="U80" i="7"/>
  <c r="V80" i="7" s="1"/>
  <c r="E19" i="7"/>
  <c r="F19" i="7" s="1"/>
  <c r="F10" i="7" s="1"/>
  <c r="F9" i="7" s="1"/>
  <c r="Y10" i="7"/>
  <c r="AB10" i="7"/>
  <c r="AB9" i="7" s="1"/>
  <c r="C8" i="7"/>
  <c r="U79" i="7"/>
  <c r="V79" i="7" s="1"/>
  <c r="L8" i="7"/>
  <c r="E11" i="7"/>
  <c r="E10" i="7" s="1"/>
  <c r="E9" i="7" s="1"/>
  <c r="AC10" i="7"/>
  <c r="AC9" i="7" s="1"/>
  <c r="Q32" i="7"/>
  <c r="R32" i="7" s="1"/>
  <c r="AB31" i="7"/>
  <c r="AB30" i="7" s="1"/>
  <c r="AA31" i="7"/>
  <c r="AL19" i="7"/>
  <c r="I31" i="7"/>
  <c r="J31" i="7" s="1"/>
  <c r="Q79" i="7"/>
  <c r="R79" i="7" s="1"/>
  <c r="AH11" i="7"/>
  <c r="AL11" i="7"/>
  <c r="Q19" i="7"/>
  <c r="R19" i="7" s="1"/>
  <c r="Q31" i="7"/>
  <c r="R31" i="7" s="1"/>
  <c r="I40" i="7"/>
  <c r="J40" i="7" s="1"/>
  <c r="E73" i="7"/>
  <c r="F73" i="7" s="1"/>
  <c r="I79" i="7"/>
  <c r="J79" i="7" s="1"/>
  <c r="Q80" i="7"/>
  <c r="R80" i="7" s="1"/>
  <c r="AH80" i="7"/>
  <c r="AH79" i="7" s="1"/>
  <c r="AJ9" i="7"/>
  <c r="G11" i="7"/>
  <c r="I30" i="7"/>
  <c r="J30" i="7" s="1"/>
  <c r="Q30" i="7"/>
  <c r="R30" i="7" s="1"/>
  <c r="K11" i="7"/>
  <c r="K8" i="7" s="1"/>
  <c r="M8" i="7" s="1"/>
  <c r="N8" i="7" s="1"/>
  <c r="O11" i="7"/>
  <c r="AG9" i="7"/>
  <c r="Y9" i="7"/>
  <c r="AM82" i="7"/>
  <c r="AN82" i="7" s="1"/>
  <c r="AM83" i="7"/>
  <c r="AN83" i="7" s="1"/>
  <c r="AM85" i="7"/>
  <c r="AN85" i="7" s="1"/>
  <c r="AM90" i="7"/>
  <c r="AN90" i="7" s="1"/>
  <c r="AM93" i="7"/>
  <c r="AN93" i="7" s="1"/>
  <c r="AM86" i="7"/>
  <c r="AN86" i="7" s="1"/>
  <c r="AM88" i="7"/>
  <c r="AN88" i="7" s="1"/>
  <c r="AD80" i="7"/>
  <c r="AD79" i="7" s="1"/>
  <c r="AM94" i="7"/>
  <c r="AN94" i="7" s="1"/>
  <c r="AM97" i="7"/>
  <c r="AM76" i="7"/>
  <c r="AN76" i="7" s="1"/>
  <c r="AM75" i="7"/>
  <c r="AI31" i="7"/>
  <c r="AI30" i="7" s="1"/>
  <c r="AM64" i="7"/>
  <c r="AM65" i="7"/>
  <c r="AM66" i="7"/>
  <c r="AN66" i="7" s="1"/>
  <c r="AM67" i="7"/>
  <c r="AN67" i="7" s="1"/>
  <c r="AM68" i="7"/>
  <c r="AN68" i="7" s="1"/>
  <c r="AM72" i="7"/>
  <c r="AN72" i="7" s="1"/>
  <c r="AH40" i="7"/>
  <c r="AM46" i="7"/>
  <c r="AN46" i="7" s="1"/>
  <c r="AM48" i="7"/>
  <c r="AN48" i="7" s="1"/>
  <c r="AM53" i="7"/>
  <c r="AN53" i="7" s="1"/>
  <c r="AM54" i="7"/>
  <c r="AN54" i="7" s="1"/>
  <c r="AM57" i="7"/>
  <c r="AN57" i="7" s="1"/>
  <c r="AM42" i="7"/>
  <c r="AN42" i="7" s="1"/>
  <c r="X31" i="7"/>
  <c r="X30" i="7" s="1"/>
  <c r="AM34" i="7"/>
  <c r="AN34" i="7" s="1"/>
  <c r="AJ31" i="7"/>
  <c r="AJ30" i="7" s="1"/>
  <c r="AH32" i="7"/>
  <c r="AM35" i="7"/>
  <c r="AF31" i="7"/>
  <c r="AF30" i="7" s="1"/>
  <c r="AC31" i="7"/>
  <c r="AC30" i="7" s="1"/>
  <c r="AC7" i="7" s="1"/>
  <c r="Y31" i="7"/>
  <c r="Y30" i="7" s="1"/>
  <c r="AH19" i="7"/>
  <c r="AH10" i="7" s="1"/>
  <c r="AH9" i="7" s="1"/>
  <c r="AM21" i="7"/>
  <c r="AM24" i="7"/>
  <c r="AN24" i="7" s="1"/>
  <c r="AM22" i="7"/>
  <c r="AN22" i="7" s="1"/>
  <c r="AM14" i="7"/>
  <c r="AM17" i="7"/>
  <c r="AM13" i="7"/>
  <c r="AN13" i="7" s="1"/>
  <c r="AF10" i="7"/>
  <c r="AF9" i="7" s="1"/>
  <c r="AF8" i="7"/>
  <c r="AM16" i="7"/>
  <c r="AN16" i="7" s="1"/>
  <c r="Z19" i="7"/>
  <c r="AM20" i="7"/>
  <c r="AN20" i="7" s="1"/>
  <c r="AM23" i="7"/>
  <c r="AN23" i="7" s="1"/>
  <c r="J13" i="7"/>
  <c r="I11" i="7"/>
  <c r="J21" i="7"/>
  <c r="I19" i="7"/>
  <c r="AM25" i="7"/>
  <c r="AM28" i="7"/>
  <c r="AN28" i="7" s="1"/>
  <c r="Z27" i="7"/>
  <c r="AM27" i="7" s="1"/>
  <c r="AM18" i="7"/>
  <c r="AN18" i="7" s="1"/>
  <c r="AM15" i="7"/>
  <c r="AN15" i="7" s="1"/>
  <c r="AD11" i="7"/>
  <c r="AD10" i="7" s="1"/>
  <c r="AD9" i="7" s="1"/>
  <c r="AD19" i="7"/>
  <c r="Z12" i="7"/>
  <c r="G19" i="7"/>
  <c r="W19" i="7"/>
  <c r="W10" i="7" s="1"/>
  <c r="AA19" i="7"/>
  <c r="AE19" i="7"/>
  <c r="AE10" i="7" s="1"/>
  <c r="AI19" i="7"/>
  <c r="W27" i="7"/>
  <c r="AA27" i="7"/>
  <c r="AE27" i="7"/>
  <c r="AL32" i="7"/>
  <c r="AM36" i="7"/>
  <c r="AN36" i="7" s="1"/>
  <c r="AM37" i="7"/>
  <c r="AN37" i="7" s="1"/>
  <c r="AL40" i="7"/>
  <c r="AM50" i="7"/>
  <c r="AN50" i="7" s="1"/>
  <c r="S11" i="7"/>
  <c r="AM29" i="7"/>
  <c r="AN29" i="7" s="1"/>
  <c r="AM38" i="7"/>
  <c r="AM39" i="7"/>
  <c r="AN39" i="7" s="1"/>
  <c r="AM41" i="7"/>
  <c r="AN41" i="7" s="1"/>
  <c r="AM44" i="7"/>
  <c r="AM45" i="7"/>
  <c r="AN45" i="7" s="1"/>
  <c r="AM47" i="7"/>
  <c r="AN47" i="7" s="1"/>
  <c r="AM49" i="7"/>
  <c r="AN49" i="7" s="1"/>
  <c r="AM56" i="7"/>
  <c r="AN56" i="7" s="1"/>
  <c r="AM61" i="7"/>
  <c r="AN61" i="7" s="1"/>
  <c r="AM62" i="7"/>
  <c r="AM63" i="7"/>
  <c r="AN63" i="7" s="1"/>
  <c r="AM69" i="7"/>
  <c r="AN69" i="7" s="1"/>
  <c r="AM70" i="7"/>
  <c r="AN70" i="7" s="1"/>
  <c r="AM71" i="7"/>
  <c r="AN71" i="7" s="1"/>
  <c r="Z33" i="7"/>
  <c r="AD33" i="7"/>
  <c r="AD32" i="7" s="1"/>
  <c r="AM58" i="7"/>
  <c r="AN58" i="7" s="1"/>
  <c r="AD51" i="7"/>
  <c r="AD40" i="7" s="1"/>
  <c r="AM55" i="7"/>
  <c r="AN55" i="7" s="1"/>
  <c r="E40" i="7"/>
  <c r="Z51" i="7"/>
  <c r="Z52" i="7"/>
  <c r="AM52" i="7" s="1"/>
  <c r="AN52" i="7" s="1"/>
  <c r="E59" i="7"/>
  <c r="F59" i="7" s="1"/>
  <c r="Z60" i="7"/>
  <c r="AD60" i="7"/>
  <c r="AD59" i="7" s="1"/>
  <c r="AH60" i="7"/>
  <c r="AH59" i="7" s="1"/>
  <c r="AL60" i="7"/>
  <c r="AL59" i="7" s="1"/>
  <c r="AA73" i="7"/>
  <c r="AM77" i="7"/>
  <c r="AN77" i="7" s="1"/>
  <c r="AL80" i="7"/>
  <c r="AL79" i="7" s="1"/>
  <c r="AM98" i="7"/>
  <c r="AM95" i="7"/>
  <c r="AM96" i="7"/>
  <c r="AM78" i="7"/>
  <c r="AN78" i="7" s="1"/>
  <c r="AM81" i="7"/>
  <c r="AN81" i="7" s="1"/>
  <c r="Z80" i="7"/>
  <c r="AM84" i="7"/>
  <c r="AN84" i="7" s="1"/>
  <c r="AM87" i="7"/>
  <c r="AN87" i="7" s="1"/>
  <c r="AM91" i="7"/>
  <c r="AN91" i="7" s="1"/>
  <c r="AM92" i="7"/>
  <c r="AN92" i="7" s="1"/>
  <c r="E80" i="7"/>
  <c r="T8" i="7"/>
  <c r="AN14" i="7"/>
  <c r="AN17" i="7"/>
  <c r="AN43" i="7"/>
  <c r="AN65" i="7"/>
  <c r="AN89" i="7"/>
  <c r="P7" i="7"/>
  <c r="AH8" i="7"/>
  <c r="D8" i="7"/>
  <c r="H8" i="7"/>
  <c r="P8" i="7"/>
  <c r="X8" i="7"/>
  <c r="AB8" i="7"/>
  <c r="AJ8" i="7"/>
  <c r="Y8" i="7"/>
  <c r="AC8" i="7"/>
  <c r="AG8" i="7"/>
  <c r="AK8" i="7"/>
  <c r="AN21" i="7"/>
  <c r="AN25" i="7"/>
  <c r="H7" i="7"/>
  <c r="AN35" i="7"/>
  <c r="AN44" i="7"/>
  <c r="AN27" i="7"/>
  <c r="AN38" i="7"/>
  <c r="AN62" i="7"/>
  <c r="AN64" i="7"/>
  <c r="AN75" i="7"/>
  <c r="AJ7" i="7" l="1"/>
  <c r="AG7" i="7"/>
  <c r="F8" i="7"/>
  <c r="M31" i="7"/>
  <c r="N31" i="7" s="1"/>
  <c r="D7" i="7"/>
  <c r="U31" i="7"/>
  <c r="V31" i="7" s="1"/>
  <c r="AL8" i="7"/>
  <c r="AE8" i="7"/>
  <c r="X7" i="7"/>
  <c r="AB7" i="7"/>
  <c r="AA30" i="7"/>
  <c r="AH31" i="7"/>
  <c r="AH30" i="7" s="1"/>
  <c r="AH7" i="7" s="1"/>
  <c r="AL10" i="7"/>
  <c r="AL9" i="7" s="1"/>
  <c r="G10" i="7"/>
  <c r="G9" i="7" s="1"/>
  <c r="G7" i="7" s="1"/>
  <c r="Y7" i="7"/>
  <c r="M11" i="7"/>
  <c r="N11" i="7" s="1"/>
  <c r="K10" i="7"/>
  <c r="Q11" i="7"/>
  <c r="R11" i="7" s="1"/>
  <c r="O10" i="7"/>
  <c r="AF7" i="7"/>
  <c r="Z40" i="7"/>
  <c r="AM40" i="7" s="1"/>
  <c r="AN40" i="7" s="1"/>
  <c r="W9" i="7"/>
  <c r="W7" i="7" s="1"/>
  <c r="AM19" i="7"/>
  <c r="AN19" i="7" s="1"/>
  <c r="W8" i="7"/>
  <c r="AM74" i="7"/>
  <c r="AN74" i="7" s="1"/>
  <c r="Z73" i="7"/>
  <c r="AM73" i="7" s="1"/>
  <c r="AN73" i="7" s="1"/>
  <c r="AM60" i="7"/>
  <c r="Z59" i="7"/>
  <c r="AM59" i="7" s="1"/>
  <c r="AN59" i="7" s="1"/>
  <c r="F40" i="7"/>
  <c r="E31" i="7"/>
  <c r="AD31" i="7"/>
  <c r="AD30" i="7" s="1"/>
  <c r="AD7" i="7" s="1"/>
  <c r="AA10" i="7"/>
  <c r="AA9" i="7" s="1"/>
  <c r="AA8" i="7"/>
  <c r="AM33" i="7"/>
  <c r="AN33" i="7" s="1"/>
  <c r="Z32" i="7"/>
  <c r="J11" i="7"/>
  <c r="I10" i="7"/>
  <c r="E79" i="7"/>
  <c r="F79" i="7" s="1"/>
  <c r="F80" i="7"/>
  <c r="S8" i="7"/>
  <c r="U8" i="7" s="1"/>
  <c r="V8" i="7" s="1"/>
  <c r="S10" i="7"/>
  <c r="U11" i="7"/>
  <c r="V11" i="7" s="1"/>
  <c r="AL31" i="7"/>
  <c r="AL30" i="7" s="1"/>
  <c r="AI10" i="7"/>
  <c r="AI9" i="7" s="1"/>
  <c r="AI7" i="7" s="1"/>
  <c r="AI8" i="7"/>
  <c r="Z79" i="7"/>
  <c r="AM79" i="7" s="1"/>
  <c r="AN79" i="7" s="1"/>
  <c r="AM80" i="7"/>
  <c r="AN80" i="7" s="1"/>
  <c r="AM51" i="7"/>
  <c r="AN51" i="7" s="1"/>
  <c r="AE9" i="7"/>
  <c r="AE7" i="7" s="1"/>
  <c r="Z11" i="7"/>
  <c r="AM12" i="7"/>
  <c r="AN12" i="7" s="1"/>
  <c r="J19" i="7"/>
  <c r="O8" i="7"/>
  <c r="Q8" i="7" s="1"/>
  <c r="R8" i="7" s="1"/>
  <c r="L7" i="7"/>
  <c r="E8" i="7"/>
  <c r="G8" i="7"/>
  <c r="I8" i="7"/>
  <c r="AD8" i="7"/>
  <c r="T7" i="7"/>
  <c r="AL7" i="7" l="1"/>
  <c r="AA7" i="7"/>
  <c r="M10" i="7"/>
  <c r="N10" i="7" s="1"/>
  <c r="K9" i="7"/>
  <c r="M9" i="7" s="1"/>
  <c r="N9" i="7" s="1"/>
  <c r="Q10" i="7"/>
  <c r="R10" i="7" s="1"/>
  <c r="O9" i="7"/>
  <c r="Q9" i="7" s="1"/>
  <c r="R9" i="7" s="1"/>
  <c r="AM32" i="7"/>
  <c r="AN32" i="7" s="1"/>
  <c r="Z31" i="7"/>
  <c r="AM11" i="7"/>
  <c r="AN11" i="7" s="1"/>
  <c r="Z10" i="7"/>
  <c r="Z8" i="7"/>
  <c r="AM8" i="7" s="1"/>
  <c r="AN8" i="7" s="1"/>
  <c r="E30" i="7"/>
  <c r="F30" i="7" s="1"/>
  <c r="F7" i="7" s="1"/>
  <c r="F31" i="7"/>
  <c r="S9" i="7"/>
  <c r="U10" i="7"/>
  <c r="V10" i="7" s="1"/>
  <c r="I9" i="7"/>
  <c r="J9" i="7" s="1"/>
  <c r="J10" i="7"/>
  <c r="J8" i="7"/>
  <c r="K7" i="7" l="1"/>
  <c r="M7" i="7" s="1"/>
  <c r="N7" i="7" s="1"/>
  <c r="U9" i="7"/>
  <c r="V9" i="7" s="1"/>
  <c r="S7" i="7"/>
  <c r="U7" i="7" s="1"/>
  <c r="V7" i="7" s="1"/>
  <c r="AM10" i="7"/>
  <c r="AN10" i="7" s="1"/>
  <c r="Z9" i="7"/>
  <c r="AM31" i="7"/>
  <c r="AN31" i="7" s="1"/>
  <c r="Z30" i="7"/>
  <c r="AM30" i="7" s="1"/>
  <c r="AN30" i="7" s="1"/>
  <c r="E7" i="7"/>
  <c r="O7" i="7"/>
  <c r="Q7" i="7" s="1"/>
  <c r="R7" i="7" s="1"/>
  <c r="I7" i="7"/>
  <c r="J7" i="7" s="1"/>
  <c r="AM9" i="7" l="1"/>
  <c r="AN9" i="7" s="1"/>
  <c r="Z7" i="7"/>
  <c r="AM7" i="7" s="1"/>
  <c r="AN7" i="7" s="1"/>
  <c r="C40" i="1" l="1"/>
  <c r="C59" i="1"/>
  <c r="E99" i="1" l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F81" i="1" s="1"/>
  <c r="F80" i="1" s="1"/>
  <c r="E79" i="1"/>
  <c r="F79" i="1" s="1"/>
  <c r="E78" i="1"/>
  <c r="F78" i="1" s="1"/>
  <c r="E77" i="1"/>
  <c r="F77" i="1" s="1"/>
  <c r="F76" i="1"/>
  <c r="E76" i="1"/>
  <c r="E75" i="1"/>
  <c r="F75" i="1" s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0" i="1"/>
  <c r="F60" i="1" s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E29" i="1"/>
  <c r="F29" i="1" s="1"/>
  <c r="E28" i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2" i="1"/>
  <c r="D81" i="1"/>
  <c r="D80" i="1" s="1"/>
  <c r="G81" i="1"/>
  <c r="G80" i="1" s="1"/>
  <c r="C81" i="1"/>
  <c r="C80" i="1" s="1"/>
  <c r="D74" i="1"/>
  <c r="E74" i="1"/>
  <c r="G74" i="1"/>
  <c r="C74" i="1"/>
  <c r="D59" i="1"/>
  <c r="G59" i="1"/>
  <c r="D40" i="1"/>
  <c r="G40" i="1"/>
  <c r="D32" i="1"/>
  <c r="G32" i="1"/>
  <c r="C32" i="1"/>
  <c r="C31" i="1" s="1"/>
  <c r="C30" i="1" s="1"/>
  <c r="D27" i="1"/>
  <c r="G27" i="1"/>
  <c r="C27" i="1"/>
  <c r="D19" i="1"/>
  <c r="G19" i="1"/>
  <c r="D11" i="1"/>
  <c r="D10" i="1" s="1"/>
  <c r="G11" i="1"/>
  <c r="C19" i="1"/>
  <c r="C11" i="1"/>
  <c r="C10" i="1" s="1"/>
  <c r="F20" i="1" l="1"/>
  <c r="F19" i="1" s="1"/>
  <c r="F40" i="1"/>
  <c r="F41" i="1"/>
  <c r="F28" i="1"/>
  <c r="F27" i="1" s="1"/>
  <c r="F11" i="1"/>
  <c r="F10" i="1" s="1"/>
  <c r="F12" i="1"/>
  <c r="E32" i="1"/>
  <c r="F33" i="1"/>
  <c r="F32" i="1" s="1"/>
  <c r="F31" i="1" s="1"/>
  <c r="F30" i="1" s="1"/>
  <c r="E81" i="1"/>
  <c r="E80" i="1" s="1"/>
  <c r="E19" i="1"/>
  <c r="E40" i="1"/>
  <c r="G10" i="1"/>
  <c r="G9" i="1" s="1"/>
  <c r="D9" i="1"/>
  <c r="G31" i="1"/>
  <c r="G30" i="1" s="1"/>
  <c r="E59" i="1"/>
  <c r="E11" i="1"/>
  <c r="E27" i="1"/>
  <c r="D31" i="1"/>
  <c r="D30" i="1" s="1"/>
  <c r="C9" i="1"/>
  <c r="D8" i="1"/>
  <c r="E8" i="1"/>
  <c r="F8" i="1"/>
  <c r="G8" i="1"/>
  <c r="C8" i="1"/>
  <c r="F9" i="1" l="1"/>
  <c r="E31" i="1"/>
  <c r="E30" i="1" s="1"/>
  <c r="E10" i="1"/>
  <c r="E9" i="1" s="1"/>
</calcChain>
</file>

<file path=xl/sharedStrings.xml><?xml version="1.0" encoding="utf-8"?>
<sst xmlns="http://schemas.openxmlformats.org/spreadsheetml/2006/main" count="819" uniqueCount="373">
  <si>
    <t>รายจ่ายอื่น</t>
  </si>
  <si>
    <t>เงินอุดหนุน</t>
  </si>
  <si>
    <t>ที่ดินและสิ่งก่อสร้าง</t>
  </si>
  <si>
    <t>3.2</t>
  </si>
  <si>
    <t xml:space="preserve"> - ครุภัณฑ์อื่นๆ</t>
  </si>
  <si>
    <t xml:space="preserve"> - ครุภัณฑ์เครื่องยนต์ชนิดต่างๆ ใช้กับอากาศยาน</t>
  </si>
  <si>
    <t xml:space="preserve"> - ครุภัณฑ์ก่อสร้าง</t>
  </si>
  <si>
    <t xml:space="preserve"> - ครุภัณฑ์การแพทย์</t>
  </si>
  <si>
    <t xml:space="preserve"> - ครุภัณฑ์สนาม</t>
  </si>
  <si>
    <t>ค่าครุภัณฑ์</t>
  </si>
  <si>
    <t>งบลงทุน</t>
  </si>
  <si>
    <t xml:space="preserve"> - ค่าบริการโทรคมนาคม</t>
  </si>
  <si>
    <t xml:space="preserve"> - ค่าไฟฟ้า</t>
  </si>
  <si>
    <t xml:space="preserve"> - ค่าไปรษณีย์โทรเลข</t>
  </si>
  <si>
    <t xml:space="preserve"> - ค่าน้ำประปา</t>
  </si>
  <si>
    <t xml:space="preserve"> - ค่าโทรศัพท์</t>
  </si>
  <si>
    <t>ค่าสาธารณูปโภค (ระบุ)</t>
  </si>
  <si>
    <t xml:space="preserve"> - วัสดุอื่นๆ</t>
  </si>
  <si>
    <t xml:space="preserve"> - วัสดุเวชภัณฑ์</t>
  </si>
  <si>
    <t xml:space="preserve"> - วัสดุไฟฟ้าและวิทยุ</t>
  </si>
  <si>
    <t xml:space="preserve"> - วัสดุอากาศยาน</t>
  </si>
  <si>
    <t xml:space="preserve"> - วัสดุคอมพิวเตอร์</t>
  </si>
  <si>
    <t xml:space="preserve"> - วัสดุหนังสือและวารสารตำรา</t>
  </si>
  <si>
    <t xml:space="preserve"> - วัสดุวิทยาศาสตร์และการแพทย์</t>
  </si>
  <si>
    <t xml:space="preserve"> - วัสดุก่อสร้าง</t>
  </si>
  <si>
    <t xml:space="preserve"> - วัสดุเชื้อเพลิงและหล่อลื่น (รถยนต์)</t>
  </si>
  <si>
    <t xml:space="preserve"> - วัสดุเชื้อเพลิงและหล่อลื่น (อากาศยาน)</t>
  </si>
  <si>
    <t xml:space="preserve"> - วัสดุสำนักงาน</t>
  </si>
  <si>
    <t>ค่าวัสดุ (ระบุ)</t>
  </si>
  <si>
    <t>2.1.3</t>
  </si>
  <si>
    <t xml:space="preserve"> - ค่าใช้สอยอื่น</t>
  </si>
  <si>
    <t xml:space="preserve"> - ค่าสนับสนุนรถยนต์บรรทุกสารฝนหลวง</t>
  </si>
  <si>
    <t xml:space="preserve"> - ค่ารับรองและพิธีการ</t>
  </si>
  <si>
    <t xml:space="preserve"> - ค่าใช้จ่ายในการจัดนิทรรศการ</t>
  </si>
  <si>
    <t xml:space="preserve"> - ค่าใช้จ่ายการจัดงานวันพระบิดาแห่งฝนหลวง</t>
  </si>
  <si>
    <t xml:space="preserve"> - ค่าใช้จ่ายประชาสัมพันธ์</t>
  </si>
  <si>
    <t xml:space="preserve"> - ค่าใช้จ่ายในการสนับสนุนการบินปฏิบัติการฝนหลวงจากหน่วยงานอื่น</t>
  </si>
  <si>
    <t xml:space="preserve"> - เงินสมทบกองทุนประกันสังคม</t>
  </si>
  <si>
    <t xml:space="preserve"> - ค่าภาษี/ค่าธรรมเนียมศาล/ค่าเบี้ยประกัน/ค่าธรรมเนียม</t>
  </si>
  <si>
    <t xml:space="preserve"> - ค่าใช้จ่ายในการสัมมนาและฝึกอบรม</t>
  </si>
  <si>
    <t xml:space="preserve"> - ค่าจ้างเหมาบริการ</t>
  </si>
  <si>
    <t xml:space="preserve"> - ค่าคอมพิวเตอร์</t>
  </si>
  <si>
    <t xml:space="preserve"> - ค่าซ่อมแซมสิ่งก่อสร้าง</t>
  </si>
  <si>
    <t xml:space="preserve"> - ค่าซ่อมแซมครุภัณฑ์</t>
  </si>
  <si>
    <t xml:space="preserve"> - ค่าซ่อมแซมยานพาหนะและขนส่ง</t>
  </si>
  <si>
    <t xml:space="preserve"> - ค่าเบี้ยเลี้ยง ค่าเช่าที่พักและพาหนะ</t>
  </si>
  <si>
    <t>ค่าใช้สอย (ระบุ)</t>
  </si>
  <si>
    <t>2.1.2</t>
  </si>
  <si>
    <t xml:space="preserve"> - ค่าตอบแทนผู้ปฏิบัติงานบนอากาศยาน</t>
  </si>
  <si>
    <t xml:space="preserve"> - เงินตอบแทนเหมาจ่ายแทนการจัดหารถประจำตำแหน่ง</t>
  </si>
  <si>
    <t xml:space="preserve"> - ค่าตอบแทนผู้ปฏิบัติงานให้ราชการ</t>
  </si>
  <si>
    <t xml:space="preserve"> - ค่าเบี้ยประชุมกรรมการ</t>
  </si>
  <si>
    <t xml:space="preserve"> - ค่าตอบแทนพิเศษข้าราชการและลูกจ้างประจำที่ได้รับเงินเดือนเต็มขั้น</t>
  </si>
  <si>
    <t xml:space="preserve"> - ค่าเช่าบ้าน </t>
  </si>
  <si>
    <t xml:space="preserve"> - ค่าอาหารทำการนอกเวลา</t>
  </si>
  <si>
    <t>ค่าตอบแทน (ระบุ)</t>
  </si>
  <si>
    <t>2.1.1</t>
  </si>
  <si>
    <t>ค่าตอบแทน ใช้สอย และวัสดุ</t>
  </si>
  <si>
    <t>งบดำเนินงาน</t>
  </si>
  <si>
    <t xml:space="preserve"> - ค่าครองชีพ</t>
  </si>
  <si>
    <t xml:space="preserve"> - เงินเดือน</t>
  </si>
  <si>
    <t>พนักงานราชการ</t>
  </si>
  <si>
    <t>1.3</t>
  </si>
  <si>
    <t>ลูกจ้างชั่วคราว</t>
  </si>
  <si>
    <t>1.2</t>
  </si>
  <si>
    <t xml:space="preserve"> - เงินช่วยเหลือการครองชีพพิเศษ</t>
  </si>
  <si>
    <t xml:space="preserve"> - เงินเพิ่มพิเศษสำหรับตำแหน่งที่มีเหตุพิเศษ (กลุ่มนักบิน + ช่าง)</t>
  </si>
  <si>
    <t xml:space="preserve"> - เงินค่าตอบแทนรายเดือนสำหรับลูกจ้างประจำ</t>
  </si>
  <si>
    <t xml:space="preserve"> - เงิน ส.ป.พ. (ค่าจ้างประจำ)</t>
  </si>
  <si>
    <t xml:space="preserve"> - เงิน พ.ส.ร. (ค่าจ้างประจำ)</t>
  </si>
  <si>
    <t xml:space="preserve"> - อัตราเดิม (ค่าจ้างประจำ)</t>
  </si>
  <si>
    <t>ค่าจ้างประจำ</t>
  </si>
  <si>
    <t>1.1.2</t>
  </si>
  <si>
    <t xml:space="preserve"> - เงินช่วยเหลือการครองชีพข้าราชการระดับต้น</t>
  </si>
  <si>
    <t xml:space="preserve"> - เงินค่าตอบแทนรายเดือนสำหรับข้าราชการ</t>
  </si>
  <si>
    <t xml:space="preserve"> - เงิน พ.ต.ก.</t>
  </si>
  <si>
    <t xml:space="preserve"> - เงิน ส.ป.พ.</t>
  </si>
  <si>
    <t xml:space="preserve"> - เงิน พ.ส.ร.</t>
  </si>
  <si>
    <t xml:space="preserve"> - เงินประจำตำแหน่ง (ป.จ.ต)</t>
  </si>
  <si>
    <t xml:space="preserve"> - อัตราเดิม</t>
  </si>
  <si>
    <t>เงินเดือนข้าราชการ</t>
  </si>
  <si>
    <t>1.1.1</t>
  </si>
  <si>
    <t>เงินเดือนและค่าจ้างประจำ</t>
  </si>
  <si>
    <t>งบบุคลากร</t>
  </si>
  <si>
    <t>ขั้นต่ำ</t>
  </si>
  <si>
    <t xml:space="preserve">รวมทั้งสิ้น </t>
  </si>
  <si>
    <t>ประเภท - รายการ</t>
  </si>
  <si>
    <t>กิจกรรม...........</t>
  </si>
  <si>
    <t>หน่วยงาน................</t>
  </si>
  <si>
    <t>เหตุผลความจำเป็น</t>
  </si>
  <si>
    <t>งบประมาณ</t>
  </si>
  <si>
    <t>เพิ่ม - ลด</t>
  </si>
  <si>
    <t>%</t>
  </si>
  <si>
    <t xml:space="preserve"> - ค่าวัสดุสารฝนหลวง</t>
  </si>
  <si>
    <t xml:space="preserve"> - ค่าวัสดุตรวจอากาศยาน</t>
  </si>
  <si>
    <t xml:space="preserve"> - ค่าจ้างเหมาเอกชนดำเนินงานให้ส่วนราชการ</t>
  </si>
  <si>
    <t xml:space="preserve"> - ค่าจ้างเหมาบริการ บด ผสม โปรยสารฝนหลวง</t>
  </si>
  <si>
    <t xml:space="preserve"> - ครุภัณฑ์คอมพิวเตอร์</t>
  </si>
  <si>
    <t xml:space="preserve"> - ครุภัณฑ์วิทยาศาสตร์</t>
  </si>
  <si>
    <t xml:space="preserve"> - ครุภัณฑ์การเกษตร</t>
  </si>
  <si>
    <t xml:space="preserve"> - ครุภัณฑ์สำนักงาน</t>
  </si>
  <si>
    <t xml:space="preserve"> - ครุภัณฑ์ยานพาหนะและขนส่ง</t>
  </si>
  <si>
    <t xml:space="preserve"> - ครุภัณฑ์โฆษณาและเผยแพร่</t>
  </si>
  <si>
    <t xml:space="preserve"> - ครุภัณฑ์ไฟฟ้าและวิทยุ</t>
  </si>
  <si>
    <t xml:space="preserve"> - ครุภัณฑ์สำรวจ</t>
  </si>
  <si>
    <t xml:space="preserve"> - ครุภัณฑ์โรงงาน</t>
  </si>
  <si>
    <t xml:space="preserve"> - ครุภัณฑ์งานบ้านงานครัว</t>
  </si>
  <si>
    <t xml:space="preserve"> หน่วย : ล้านบาท (ทศนิยม 4 ตำแหน่ง)</t>
  </si>
  <si>
    <t>ยุทธศาสตร์/แผนงาน/ผลผลิต/กิจกรรม/
งบรายจ่าย/โครงการ/หลักสูตร/รายการ</t>
  </si>
  <si>
    <t>สถานที่ดำเนินการ</t>
  </si>
  <si>
    <t>คำชี้แจง (เหตุผลความจำเป็นและ
ผลประโยชน์ที่คาดว่าจะได้รับ)</t>
  </si>
  <si>
    <t>ครั้ง/รุ่น</t>
  </si>
  <si>
    <t>คน</t>
  </si>
  <si>
    <t>วัน หรือ
ชม.</t>
  </si>
  <si>
    <t>อัตราที่ตั้ง</t>
  </si>
  <si>
    <t>รวมเงิน</t>
  </si>
  <si>
    <t>จัดสรร</t>
  </si>
  <si>
    <t>จ่ายจริง</t>
  </si>
  <si>
    <t>เบิกจ่าย</t>
  </si>
  <si>
    <t>คอลัมน์/...)</t>
  </si>
  <si>
    <t>ต่อครั้ง</t>
  </si>
  <si>
    <t>(1)</t>
  </si>
  <si>
    <t>รวมทั้งสิ้น</t>
  </si>
  <si>
    <t>ผลผลิต...</t>
  </si>
  <si>
    <t>กิจกรรม...</t>
  </si>
  <si>
    <t>งบรายจ่าย...</t>
  </si>
  <si>
    <t>1. โครงการ/หลักสูตร...</t>
  </si>
  <si>
    <t>วัตถุประสงค์</t>
  </si>
  <si>
    <t>กลุ่มเป้าหมาย</t>
  </si>
  <si>
    <t xml:space="preserve"> - ค่าวิทยากร (บุคลากรของรัฐ)</t>
  </si>
  <si>
    <t>ผลประโยชน์ที่จะได้รับ</t>
  </si>
  <si>
    <t xml:space="preserve"> - ค่าวิทยากร (ไม่ใช่บุคลากรของรัฐ)</t>
  </si>
  <si>
    <t xml:space="preserve"> - ค่าที่พัก</t>
  </si>
  <si>
    <t xml:space="preserve"> - ค่าพาหนะ</t>
  </si>
  <si>
    <t xml:space="preserve"> - ค่าอาหาร</t>
  </si>
  <si>
    <t xml:space="preserve"> - ค่าอาหารว่าง</t>
  </si>
  <si>
    <t xml:space="preserve"> - อื่น ๆ...</t>
  </si>
  <si>
    <t>2. โครงการ/หลักสูตร...</t>
  </si>
  <si>
    <t xml:space="preserve"> - ค่าเบี้ยเลี้ยง</t>
  </si>
  <si>
    <t xml:space="preserve"> - ค่าเครื่องแต่งกาย</t>
  </si>
  <si>
    <t xml:space="preserve"> - ค่าอาหาร </t>
  </si>
  <si>
    <t>หมายเหตุ</t>
  </si>
  <si>
    <t xml:space="preserve"> 1. รายละเอียดโครงการแนบท้ายแบบฟอร์มนี้</t>
  </si>
  <si>
    <t>ยุทธศาสตร์/แผนงาน/ผลผลิต/
กิจกรรม/งบรายจ่าย/โครงการ/
หลักสูตร/รายการ</t>
  </si>
  <si>
    <t>ช่วงเวลา</t>
  </si>
  <si>
    <t>จำนวน(นาที/
คอลัมน์/...)
ต่อครั้ง</t>
  </si>
  <si>
    <t>ครั้ง</t>
  </si>
  <si>
    <t xml:space="preserve"> </t>
  </si>
  <si>
    <t xml:space="preserve"> - โทรทัศน์ (สถานีราชการ)</t>
  </si>
  <si>
    <t xml:space="preserve"> - โทรทัศน์ (สถานีเอกชน)</t>
  </si>
  <si>
    <t xml:space="preserve"> - วิทยุ</t>
  </si>
  <si>
    <t xml:space="preserve"> - หนังสือพิมพ์ (ขนาด.........  สี/ขาวดำ)</t>
  </si>
  <si>
    <t xml:space="preserve"> - อื่น ๆ (ระบุ)...</t>
  </si>
  <si>
    <r>
      <t>หมายเหตุ</t>
    </r>
    <r>
      <rPr>
        <sz val="12"/>
        <rFont val="TH SarabunPSK"/>
        <family val="2"/>
      </rPr>
      <t xml:space="preserve">  </t>
    </r>
  </si>
  <si>
    <t>หน่วยงาน......</t>
  </si>
  <si>
    <t>หน่วยงาน....</t>
  </si>
  <si>
    <t>กรมฝนหลวงและการบินเกษตร</t>
  </si>
  <si>
    <t>ยุทธศาสตร์/แผนงาน/ผลผลิต/</t>
  </si>
  <si>
    <t>ประเภทการ</t>
  </si>
  <si>
    <t>กลุ่มประเทศ</t>
  </si>
  <si>
    <t>คำชี้แจง (เหตุผลความจำเป็น</t>
  </si>
  <si>
    <t>กิจกรรม/งบรายจ่าย/โครงการ/</t>
  </si>
  <si>
    <t>วัน</t>
  </si>
  <si>
    <t>ประชุม</t>
  </si>
  <si>
    <t>(ระบุ)</t>
  </si>
  <si>
    <t>และผลประโยชน์ที่จะได้รับ)</t>
  </si>
  <si>
    <t>หลักสูตร/รายการ</t>
  </si>
  <si>
    <t>ผลผลิต ...</t>
  </si>
  <si>
    <t>กิจกรรม ...</t>
  </si>
  <si>
    <t>งบรายจ่าย ...</t>
  </si>
  <si>
    <t>1. โครงการ ...</t>
  </si>
  <si>
    <t xml:space="preserve">    - ค่าเบี้ยเลี้ยง (ระดับ 9 ขึ้นไป)</t>
  </si>
  <si>
    <t xml:space="preserve">    - ค่าเบี้ยเลี้ยง (ระดับ 8 ลงมา)</t>
  </si>
  <si>
    <t xml:space="preserve">    - ค่าที่พัก (ระดับ 9 ขึ้นไป)</t>
  </si>
  <si>
    <t xml:space="preserve">    - ค่าที่พัก (ระดับ 8 ลงมา)</t>
  </si>
  <si>
    <t xml:space="preserve">    - ค่าพาหนะ (ค่าเครื่องบิน+ค่าธรรมเนียม+ค่าแท็กซี่)</t>
  </si>
  <si>
    <t xml:space="preserve">    - ค่าเครื่องแต่งกาย (ระดับ 6 ขึ้นไป)</t>
  </si>
  <si>
    <t xml:space="preserve">    - ค่าเครื่องแต่งกาย (ระดับ 5 ลงมา)</t>
  </si>
  <si>
    <t xml:space="preserve">    - อื่น ๆ ...</t>
  </si>
  <si>
    <t xml:space="preserve">                        หมายเหตุ  1. กลุ่มประเทศให้ระบุตามระเบียบกระทรวงการคลังว่าด้วยการเบิกค่าใช้จ่ายในการเดินทางไปราชการต่างประเทศ</t>
  </si>
  <si>
    <t xml:space="preserve">                                      2. รายละเอียดโครงการแนบท้ายแบบฟอร์มนี้ (โดยแสดงเหตุผลความจำเป็นและประโยชน์ที่คาดว่าจะได้รับอย่างชัดเจน)</t>
  </si>
  <si>
    <t>หน่วยงาน.....</t>
  </si>
  <si>
    <t>แผนงาน/ผลผลิต</t>
  </si>
  <si>
    <t>ระยะเวลา</t>
  </si>
  <si>
    <t>เหตุผล/ความจำเป็น</t>
  </si>
  <si>
    <t>งบรายจ่าย/รายการ</t>
  </si>
  <si>
    <t>ของโครงการ</t>
  </si>
  <si>
    <t>รายการ</t>
  </si>
  <si>
    <t>จำนวน</t>
  </si>
  <si>
    <t>ระยะ</t>
  </si>
  <si>
    <t>อัตรา</t>
  </si>
  <si>
    <t>รวม</t>
  </si>
  <si>
    <t>ค่าใช้จ่าย</t>
  </si>
  <si>
    <t>เวลา</t>
  </si>
  <si>
    <t>เงิน</t>
  </si>
  <si>
    <r>
      <t>วัตถุประสงค์</t>
    </r>
    <r>
      <rPr>
        <sz val="16"/>
        <rFont val="TH SarabunPSK"/>
        <family val="2"/>
      </rPr>
      <t xml:space="preserve"> </t>
    </r>
  </si>
  <si>
    <t xml:space="preserve">ผลประโยชน์ที่จะได้รับ  </t>
  </si>
  <si>
    <t>1. รายละเอียดโครงการแนบท้ายแบบฟอร์มนี้</t>
  </si>
  <si>
    <t>หน่วยงาน.......</t>
  </si>
  <si>
    <t>ผลผลิต : ..........</t>
  </si>
  <si>
    <t>แผนงาน : ..........</t>
  </si>
  <si>
    <t>งบราย ..........</t>
  </si>
  <si>
    <t>1. โครงการ ............</t>
  </si>
  <si>
    <t>2. โครงการ ............</t>
  </si>
  <si>
    <t xml:space="preserve">จำนวนที่
ปรึกษา (คน)
</t>
  </si>
  <si>
    <t xml:space="preserve">ประสบการณ์
(ปี)
</t>
  </si>
  <si>
    <t xml:space="preserve">ระยะเวลา
(เดือน)
</t>
  </si>
  <si>
    <t xml:space="preserve">อัตราที่ตั้ง
</t>
  </si>
  <si>
    <t xml:space="preserve">รวมเงิน
</t>
  </si>
  <si>
    <t>1. ที่ปรึกษาไทย</t>
  </si>
  <si>
    <t>(1) โครงการ...</t>
  </si>
  <si>
    <t>(1.1) บุคลากรหลัก</t>
  </si>
  <si>
    <t xml:space="preserve"> - ค่าตอบแทนที่ปรึกษา(หัวหน้า/ผู้จัดการ)</t>
  </si>
  <si>
    <t xml:space="preserve"> - ค่าตอบแทนที่ปรึกษา(ทปษ/ผชช)</t>
  </si>
  <si>
    <t xml:space="preserve"> - ค่าตอบแทนที่ปรึกษา(นักวิจัย</t>
  </si>
  <si>
    <t>นักวิเคราะห์)</t>
  </si>
  <si>
    <t xml:space="preserve"> - ค่าตอบแทนที่ปรึกษา(...)</t>
  </si>
  <si>
    <t>(1.2) บุคลากรสนับสนุน</t>
  </si>
  <si>
    <t xml:space="preserve"> - ค่าตอบแทนบุคลากรสนับสนุน</t>
  </si>
  <si>
    <t xml:space="preserve"> - เลขานุการโครงการ</t>
  </si>
  <si>
    <t xml:space="preserve"> - พนักงานพิมพ์ดีด/เจ้าหน้าที่บันทึกข้อมูล</t>
  </si>
  <si>
    <t>(1.3) ค่าใช้จ่ายอื่น</t>
  </si>
  <si>
    <t xml:space="preserve"> - อื่น ๆ …</t>
  </si>
  <si>
    <t>2. ที่ปรึกษาต่างประเทศ</t>
  </si>
  <si>
    <t>หน่วยงาน ..........</t>
  </si>
  <si>
    <t>ก. ปฏิบัติการ</t>
  </si>
  <si>
    <t>ไตรมาส 1</t>
  </si>
  <si>
    <t>ไตรมาส 2</t>
  </si>
  <si>
    <t>ไตรมาส 3</t>
  </si>
  <si>
    <t>ไตรมาส 4</t>
  </si>
  <si>
    <t>หน่วยงาน .....................</t>
  </si>
  <si>
    <t>กิจกรรม ..........................</t>
  </si>
  <si>
    <t>หน่วย : บาท</t>
  </si>
  <si>
    <t>หน่วยงาน :</t>
  </si>
  <si>
    <t>หน่วย : ล้านบาท (ทศนิยม 4 ตำแหน่ง)</t>
  </si>
  <si>
    <t>แผนงาน / ผลผลิต / โครงการ</t>
  </si>
  <si>
    <t>หน่วยนับ</t>
  </si>
  <si>
    <t>ไตรมาส 1 (ต.ค.-ธ.ค.)</t>
  </si>
  <si>
    <t>ไตรมาส 2 (ม.ค.-มี.ค.)</t>
  </si>
  <si>
    <t>ไตรมาส 3 (เม.ย.-มิ.ย.)</t>
  </si>
  <si>
    <t>ไตรมาส 4 (ก.ค.-ก.ย.)</t>
  </si>
  <si>
    <t>ตัวชี้วัด / กิจกรรม</t>
  </si>
  <si>
    <t>เป้าหมาย</t>
  </si>
  <si>
    <t>ยอดรวมทั้งสิ้น</t>
  </si>
  <si>
    <t>ตัวชี้วัดเชิงปริมาณ</t>
  </si>
  <si>
    <t>- จำนวนพื้นที่เป้าหมายมีฝนตกจากการปฏิบัติการฝนหลวง</t>
  </si>
  <si>
    <t>ล้านไร่</t>
  </si>
  <si>
    <t>230</t>
  </si>
  <si>
    <t>ตัวชี้วัดเชิงคุณภาพ</t>
  </si>
  <si>
    <t>- ร้อยละของวันปฏิบัติการฝนหลวงที่ประสบผลสำเร็จ
  มีฝนตกในพื้นที่ที่กำหนด</t>
  </si>
  <si>
    <t>ร้อยละ</t>
  </si>
  <si>
    <t>85</t>
  </si>
  <si>
    <t>ตัวชี้วัด</t>
  </si>
  <si>
    <t>เชิงปริมาณ :</t>
  </si>
  <si>
    <t>เชิงคุณภาพ :</t>
  </si>
  <si>
    <t>กิจกรรม : บริการด้านการบิน</t>
  </si>
  <si>
    <t>กิจกรรม : ศึกษาพัฒนาเทคโนโลยีฝนหลวง</t>
  </si>
  <si>
    <t xml:space="preserve"> - วัสดุเชื้อเพลิงและหล่อลื่น </t>
  </si>
  <si>
    <t>ให้ระบุข้อมูลเกี่ยวกับค่าใช้จ่ายของโครงการให้ชัดเจนที่สุด (ในบางกรณีต้องระบุแหล่งที่มาของงบประมาณด้วย) รวมทั้งระบุงบประมาณที่จัดสรรลง</t>
  </si>
  <si>
    <t xml:space="preserve">หน่วยงานรับผิดชอบและหน่วยปฏิบัติทุกหน่วยให้ครบถ้วน สอดคล้องกับวัสดุ เครื่องมือ อุปกรณ์ เทคโนโลยี บุคลากร </t>
  </si>
  <si>
    <t>หน่วย: บาท</t>
  </si>
  <si>
    <t>รายจ่ายจริง</t>
  </si>
  <si>
    <t>คำของบประมาณ</t>
  </si>
  <si>
    <t xml:space="preserve">   1. งบบุคลากร</t>
  </si>
  <si>
    <t xml:space="preserve">         - เงินเดือน</t>
  </si>
  <si>
    <t xml:space="preserve">          - ค่าจ้างประจำ</t>
  </si>
  <si>
    <t xml:space="preserve">          - ค่าจ้างชั่วคราว</t>
  </si>
  <si>
    <t xml:space="preserve">          - ค่าตอบแทนพนักงานราชการ</t>
  </si>
  <si>
    <t xml:space="preserve">   2. งบดำเนินงาน</t>
  </si>
  <si>
    <t xml:space="preserve">          - ค่าตอบแทน</t>
  </si>
  <si>
    <t xml:space="preserve">          - ค่าใช้สอย</t>
  </si>
  <si>
    <t xml:space="preserve">          - ค่าวัสดุ</t>
  </si>
  <si>
    <t xml:space="preserve">          - ค่าสาธารณูปโภค</t>
  </si>
  <si>
    <t xml:space="preserve">   3. งบลงทุน</t>
  </si>
  <si>
    <t xml:space="preserve">          - ค่าครุภัณฑ์ (ภาระผูกพันฯ)</t>
  </si>
  <si>
    <t xml:space="preserve">          - ค่าครุภัณฑ์ (ไม่ผูกพันฯ)</t>
  </si>
  <si>
    <t xml:space="preserve">          - ค่าที่ดินสิ่งก่อสร้าง (ภาระผูกพันฯ)</t>
  </si>
  <si>
    <t xml:space="preserve">          - ค่าที่ดินสิ่งก่อสร้าง (ไม่ผูกพันฯ)</t>
  </si>
  <si>
    <t xml:space="preserve">   4. งบเงินอุดหนุน</t>
  </si>
  <si>
    <t xml:space="preserve">   5. งบรายจ่ายอื่น</t>
  </si>
  <si>
    <t>หน่วยงาน</t>
  </si>
  <si>
    <t>ข้าราชการ</t>
  </si>
  <si>
    <t>ลูกจ้างประจำ</t>
  </si>
  <si>
    <t>จ้างเหมาฯ</t>
  </si>
  <si>
    <t>1)      สำนัก/กอง/ กลุ่ม</t>
  </si>
  <si>
    <t>2)      หน่วยงานย่อย....</t>
  </si>
  <si>
    <t xml:space="preserve">ทรัพยากรและงบประมาณที่ใช้ </t>
  </si>
  <si>
    <t>กิจกรรมย่อย/โครงการ.......................</t>
  </si>
  <si>
    <t>ขอใหม่</t>
  </si>
  <si>
    <t>ทดแทน</t>
  </si>
  <si>
    <t>สรุปคำชี้แจง</t>
  </si>
  <si>
    <t>ครุภัณฑ์ ที่ดินและสิ่งก่อสร้าง</t>
  </si>
  <si>
    <t xml:space="preserve">1. ครุภัณฑ์ </t>
  </si>
  <si>
    <t>( ต่อหน่วยมากกว่า 1ล้านบาท )</t>
  </si>
  <si>
    <t>( ต่อหน่วยต่ำกว่า 1ล้านบาท )</t>
  </si>
  <si>
    <t>2. ที่ดินและสิ่งก่อสร้าง</t>
  </si>
  <si>
    <t>หมายเหตุ : ครุภัณฑ์สิ่งก่อสร้างต้องแนบรายละเอียดคุณลักษณะเฉพาะ/แบบแปลน ประกอบการพิจารณาด้วย</t>
  </si>
  <si>
    <t>(ตัวอย่าง)</t>
  </si>
  <si>
    <t>หน่วยงานย่อย.......</t>
  </si>
  <si>
    <t>สำนัก/กอง</t>
  </si>
  <si>
    <t>2.1 ค่าก่อสร้างที่มีวงเงินต่อหน่วยต่ำกว่า 10 ล้านบาท</t>
  </si>
  <si>
    <t>2.2 ค่าก่อสร้างที่มีวงเงินต่อหน่วย  10 ล้านบาท ขึ้นไป</t>
  </si>
  <si>
    <t>1. รายการ ......</t>
  </si>
  <si>
    <t>2. รายการ ......</t>
  </si>
  <si>
    <t>2. รายการ....</t>
  </si>
  <si>
    <t>1. รายการ....</t>
  </si>
  <si>
    <t>1.1 ครุภัณฑ์คอมพิวเตอร์</t>
  </si>
  <si>
    <t>1.2 ครุภัณฑ์วิทยาศาสตร์</t>
  </si>
  <si>
    <t>1.3 ครุภัณฑ์การเกษตร</t>
  </si>
  <si>
    <t>1.4 ครุภัณฑ์สำนักงาน</t>
  </si>
  <si>
    <t>1.5 ครุภัณฑ์ยานพาหนะและขนส่ง</t>
  </si>
  <si>
    <t>1.7 ครุภัณฑ์โฆษณาและเผยแพร่</t>
  </si>
  <si>
    <t>1.8 ครุภัณฑ์ไฟฟ้าและวิทยุ</t>
  </si>
  <si>
    <t>1.9 ครุภัณฑ์สนาม</t>
  </si>
  <si>
    <t>1.10 ครุภัณฑ์สำรวจ</t>
  </si>
  <si>
    <t>1.11 ครุภัณฑ์โรงงาน</t>
  </si>
  <si>
    <t>1.12 ครุภัณฑ์การแพทย์</t>
  </si>
  <si>
    <t>1.13 ครุภัณฑ์ก่อสร้าง</t>
  </si>
  <si>
    <t>1.14 ครุภัณฑ์เครื่องยนต์ชนิดต่างๆ ใช้กับอากาศยาน</t>
  </si>
  <si>
    <t>1.15 ครุภัณฑ์งานบ้านงานครัว</t>
  </si>
  <si>
    <t>1.16 ครุภัณฑ์อื่นๆ</t>
  </si>
  <si>
    <t>(เหตุผล ความจำเป็น/สถานที่/ระบุพิกัด)</t>
  </si>
  <si>
    <t>รายการที่ขอทดแทนให้ระบุเลขทะเบียนทดแทน</t>
  </si>
  <si>
    <t>ราคาต่อหน่วย</t>
  </si>
  <si>
    <t>จำนวนเงิน 
(บาท)</t>
  </si>
  <si>
    <t>กิจกรรม : การบริหารจัดการการปฏิบัติการฝนหลวงและบริการด้านการบิน</t>
  </si>
  <si>
    <r>
      <t xml:space="preserve">     </t>
    </r>
    <r>
      <rPr>
        <b/>
        <u/>
        <sz val="14"/>
        <rFont val="TH SarabunPSK"/>
        <family val="2"/>
      </rPr>
      <t>ในประเทศ</t>
    </r>
  </si>
  <si>
    <r>
      <t xml:space="preserve">    </t>
    </r>
    <r>
      <rPr>
        <b/>
        <u/>
        <sz val="14"/>
        <rFont val="TH SarabunPSK"/>
        <family val="2"/>
      </rPr>
      <t>ต่างประเทศ</t>
    </r>
    <r>
      <rPr>
        <b/>
        <sz val="14"/>
        <rFont val="TH SarabunPSK"/>
        <family val="2"/>
      </rPr>
      <t xml:space="preserve"> (ประเทศ...)</t>
    </r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</si>
  <si>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</si>
  <si>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</si>
  <si>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</si>
  <si>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</si>
  <si>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</si>
  <si>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</si>
  <si>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</si>
  <si>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</si>
  <si>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</si>
  <si>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</si>
  <si>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</si>
  <si>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</si>
  <si>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จำนวนบุคลากรที่ดำเนินงานในปี ที่ตั้งคำของบประมาณ (คน)</t>
  </si>
  <si>
    <t>ประมาณการงบประมาณล่วงหน้า 3 ปี</t>
  </si>
  <si>
    <t>งบประมาณที่ได้รับ</t>
  </si>
  <si>
    <t>คำขอตั้งในปีปัจจุบัน</t>
  </si>
  <si>
    <t>เปรียบเทียบรายละเอียดคำของบประมาณรายจ่ายประจำปีงบประมาณ ก่อนหน้าและปีที่ขอตั้งงบประมาณ ของกรมฝนหลวงและการบินเกษตร</t>
  </si>
  <si>
    <t>งบประมาณปีปัจจุบัน</t>
  </si>
  <si>
    <t>งบประมาณปีก่อนหน้า</t>
  </si>
  <si>
    <t>รายละเอียดค่าใช้จ่ายปี ขอตั้งงบประมาณ</t>
  </si>
  <si>
    <t>ปี 2562</t>
  </si>
  <si>
    <t>ปี 2563</t>
  </si>
  <si>
    <t>ปี 2564</t>
  </si>
  <si>
    <t>ปี 2565</t>
  </si>
  <si>
    <t>ปี 2566</t>
  </si>
  <si>
    <t>กิจกรรม : สนับสนุนการปฏิบัติการฝนหลวง</t>
  </si>
  <si>
    <t xml:space="preserve">     ผลผลิตที่ 1 การสนับสนุนการปฏิบัติการฝนหลวงและบริการด้านการบิน</t>
  </si>
  <si>
    <t>แผนงานพื้นฐานด้านการจัดการน้ำและสร้างการเติบโตบนคุณภาพที่ชีวิตที่เป็นมิตรกับสิ่งแวดล้อม</t>
  </si>
  <si>
    <t>แผนงานบูรณาการบริหารจัดการทรัพยากรน้ำ</t>
  </si>
  <si>
    <t xml:space="preserve">    โครงการวิจัยและพัฒนาเทคโนโลยีฝนหลวง</t>
  </si>
  <si>
    <t>กิจกรรม : วิจัยและพัฒนาเทคโนโลยีฝนหลวง</t>
  </si>
  <si>
    <t>แผนงานบูรณาการวิจัยและนวัตกรรม</t>
  </si>
  <si>
    <t xml:space="preserve">    โครงการปฏิบัติการฝนหลวง </t>
  </si>
  <si>
    <t>แผนงานบุคลากรภาครัฐ</t>
  </si>
  <si>
    <t>คำชี้แจงคำของบประมาณงบลงทุน (ครุภัณฑ์ ที่ดินและสิ่งก่อสร้าง) ปีงบประมาณ พ.ศ. 2564</t>
  </si>
  <si>
    <t>ค่าใช้จ่ายในการจ้างที่ปรึกษาชาวไทยและชาวต่างประเทศปีงบประมาณ พ.ศ. 2564</t>
  </si>
  <si>
    <t>ค่าใช้จ่ายโครงการวิจัยและถ่ายทอดเทคโนโลยีปีงบประมาณ พ.ศ. 2564</t>
  </si>
  <si>
    <t>ค่าใช้จ่ายการสัมมนาและฝึกอบรมทั้งในประเทศและต่างประเทศ ปีงบประมาณ พ.ศ. 2564</t>
  </si>
  <si>
    <t>ค่าใช้จ่ายการโฆษณาและประชาสัมพันธ์ ปีงบประมาณ พ.ศ. 2564</t>
  </si>
  <si>
    <t>แบบฟอร์มคำขอตั้งงบประมาณรายจ่ายประจำปีงบประมาณ พ.ศ. 2564</t>
  </si>
  <si>
    <t xml:space="preserve"> แผนการปฏิบัติงานและแผนการใช้จ่ายงบประมาณรายจ่ายประจำปีงบประมาณ พ.ศ. 2564</t>
  </si>
  <si>
    <t>ปี 2567</t>
  </si>
  <si>
    <t>รายละเอียดคำของบประมาณรายจ่ายประจำปีงบประมาณ รายจ่ายประจำปี พ.ศ. 2564</t>
  </si>
  <si>
    <t>แผนการใช้จ่ายงบประมาณรายจ่ายประจำปีงบประมาณ พ.ศ. 2564</t>
  </si>
  <si>
    <t xml:space="preserve"> ค่าใช้จ่ายในการเดินทางไปราชการต่างประเทศชั่วคราวและค่าใช้จ่ายในการเจรจาและประชุมนานาชาติ ปีงบประมาณ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</si>
</sst>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#,##0.0000,,"/>
    <numFmt numFmtId="167" formatCode="_(* #,##0_);_(* \(#,##0\);_(* &quot;-&quot;??_);_(@_)"/>
  </numFmts>
  <fonts count="7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4"/>
      <name val="Cordia New"/>
      <family val="2"/>
    </font>
    <font>
      <sz val="14"/>
      <name val="AngsanaUPC"/>
      <family val="1"/>
    </font>
    <font>
      <sz val="12"/>
      <name val="TH SarabunPSK"/>
      <family val="2"/>
    </font>
    <font>
      <b/>
      <sz val="18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u/>
      <sz val="12"/>
      <name val="TH SarabunPSK"/>
      <family val="2"/>
    </font>
    <font>
      <b/>
      <u/>
      <sz val="12"/>
      <name val="TH SarabunPSK"/>
      <family val="2"/>
    </font>
    <font>
      <sz val="14"/>
      <name val="AngsanaUPC"/>
      <family val="1"/>
      <charset val="222"/>
    </font>
    <font>
      <b/>
      <sz val="12"/>
      <name val="Arial"/>
      <family val="2"/>
    </font>
    <font>
      <sz val="12"/>
      <name val="นูลมรผ"/>
      <charset val="129"/>
    </font>
    <font>
      <sz val="12"/>
      <name val="นูลมรผ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ahoma"/>
      <family val="2"/>
    </font>
    <font>
      <b/>
      <sz val="20"/>
      <name val="TH SarabunPSK"/>
      <family val="2"/>
    </font>
    <font>
      <sz val="18"/>
      <name val="TH SarabunPSK"/>
      <family val="2"/>
    </font>
    <font>
      <u/>
      <sz val="16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Calibri"/>
      <family val="2"/>
    </font>
    <font>
      <u/>
      <sz val="10"/>
      <color indexed="12"/>
      <name val="Arial"/>
      <family val="2"/>
    </font>
    <font>
      <sz val="14"/>
      <name val="Angsana New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48"/>
      <color theme="1"/>
      <name val="TH SarabunPSK"/>
      <family val="2"/>
    </font>
    <font>
      <sz val="11"/>
      <color theme="1"/>
      <name val="Calibri"/>
      <family val="2"/>
      <scheme val="minor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u/>
      <sz val="16"/>
      <name val="TH SarabunPSK"/>
      <family val="2"/>
    </font>
    <font>
      <b/>
      <sz val="48"/>
      <color theme="1"/>
      <name val="TH SarabunPSK"/>
      <family val="2"/>
    </font>
    <font>
      <b/>
      <sz val="16"/>
      <color rgb="FFFF0000"/>
      <name val="TH SarabunPSK"/>
      <family val="2"/>
    </font>
    <font>
      <sz val="10"/>
      <name val="TH SarabunPSK"/>
      <family val="2"/>
    </font>
    <font>
      <u/>
      <sz val="14"/>
      <name val="TH SarabunPSK"/>
      <family val="2"/>
    </font>
    <font>
      <b/>
      <u/>
      <sz val="14"/>
      <name val="TH SarabunPSK"/>
      <family val="2"/>
    </font>
  </fonts>
  <fills count="3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6E7E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3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9" fontId="16" fillId="0" borderId="0"/>
    <xf numFmtId="0" fontId="17" fillId="0" borderId="13" applyNumberFormat="0" applyAlignment="0" applyProtection="0">
      <alignment horizontal="left" vertical="center"/>
    </xf>
    <xf numFmtId="0" fontId="17" fillId="0" borderId="14">
      <alignment horizontal="left" vertical="center"/>
    </xf>
    <xf numFmtId="9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/>
    <xf numFmtId="0" fontId="9" fillId="0" borderId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6" applyNumberFormat="0" applyAlignment="0" applyProtection="0"/>
    <xf numFmtId="0" fontId="24" fillId="24" borderId="17" applyNumberFormat="0" applyAlignment="0" applyProtection="0"/>
    <xf numFmtId="0" fontId="25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30" fillId="14" borderId="16" applyNumberFormat="0" applyAlignment="0" applyProtection="0"/>
    <xf numFmtId="0" fontId="31" fillId="0" borderId="21" applyNumberFormat="0" applyFill="0" applyAlignment="0" applyProtection="0"/>
    <xf numFmtId="0" fontId="32" fillId="14" borderId="0" applyNumberFormat="0" applyBorder="0" applyAlignment="0" applyProtection="0"/>
    <xf numFmtId="0" fontId="16" fillId="11" borderId="22" applyNumberFormat="0" applyFont="0" applyAlignment="0" applyProtection="0"/>
    <xf numFmtId="0" fontId="33" fillId="23" borderId="23" applyNumberFormat="0" applyAlignment="0" applyProtection="0"/>
    <xf numFmtId="0" fontId="34" fillId="0" borderId="0" applyNumberFormat="0" applyFill="0" applyBorder="0" applyAlignment="0" applyProtection="0"/>
    <xf numFmtId="0" fontId="35" fillId="0" borderId="24" applyNumberFormat="0" applyFill="0" applyAlignment="0" applyProtection="0"/>
    <xf numFmtId="0" fontId="31" fillId="0" borderId="0" applyNumberFormat="0" applyFill="0" applyBorder="0" applyAlignment="0" applyProtection="0"/>
    <xf numFmtId="165" fontId="3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36" fillId="0" borderId="0"/>
    <xf numFmtId="0" fontId="9" fillId="0" borderId="0"/>
    <xf numFmtId="0" fontId="36" fillId="0" borderId="0"/>
    <xf numFmtId="165" fontId="16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23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20" fillId="31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31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31" borderId="0" applyNumberFormat="0" applyBorder="0" applyAlignment="0" applyProtection="0"/>
    <xf numFmtId="0" fontId="21" fillId="20" borderId="0" applyNumberFormat="0" applyBorder="0" applyAlignment="0" applyProtection="0"/>
    <xf numFmtId="0" fontId="21" fillId="12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3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6" borderId="0" applyNumberFormat="0" applyBorder="0" applyAlignment="0" applyProtection="0"/>
    <xf numFmtId="0" fontId="22" fillId="15" borderId="0" applyNumberFormat="0" applyBorder="0" applyAlignment="0" applyProtection="0"/>
    <xf numFmtId="0" fontId="44" fillId="23" borderId="16" applyNumberFormat="0" applyAlignment="0" applyProtection="0"/>
    <xf numFmtId="0" fontId="24" fillId="24" borderId="17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27" fillId="0" borderId="35" applyNumberFormat="0" applyFill="0" applyAlignment="0" applyProtection="0"/>
    <xf numFmtId="0" fontId="28" fillId="0" borderId="36" applyNumberFormat="0" applyFill="0" applyAlignment="0" applyProtection="0"/>
    <xf numFmtId="0" fontId="29" fillId="0" borderId="37" applyNumberFormat="0" applyFill="0" applyAlignment="0" applyProtection="0"/>
    <xf numFmtId="0" fontId="29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30" fillId="12" borderId="16" applyNumberFormat="0" applyAlignment="0" applyProtection="0"/>
    <xf numFmtId="0" fontId="46" fillId="0" borderId="0"/>
    <xf numFmtId="0" fontId="47" fillId="0" borderId="38" applyNumberFormat="0" applyFill="0" applyAlignment="0" applyProtection="0"/>
    <xf numFmtId="0" fontId="48" fillId="14" borderId="0" applyNumberFormat="0" applyBorder="0" applyAlignment="0" applyProtection="0"/>
    <xf numFmtId="37" fontId="49" fillId="0" borderId="0"/>
    <xf numFmtId="0" fontId="8" fillId="0" borderId="0"/>
    <xf numFmtId="0" fontId="36" fillId="0" borderId="0"/>
    <xf numFmtId="0" fontId="9" fillId="0" borderId="0"/>
    <xf numFmtId="0" fontId="36" fillId="0" borderId="0"/>
    <xf numFmtId="0" fontId="1" fillId="0" borderId="0"/>
    <xf numFmtId="0" fontId="36" fillId="0" borderId="0"/>
    <xf numFmtId="0" fontId="8" fillId="0" borderId="0"/>
    <xf numFmtId="0" fontId="36" fillId="0" borderId="0"/>
    <xf numFmtId="0" fontId="8" fillId="0" borderId="0"/>
    <xf numFmtId="0" fontId="8" fillId="11" borderId="22" applyNumberFormat="0" applyFont="0" applyAlignment="0" applyProtection="0"/>
    <xf numFmtId="0" fontId="33" fillId="23" borderId="23" applyNumberFormat="0" applyAlignment="0" applyProtection="0"/>
    <xf numFmtId="0" fontId="34" fillId="0" borderId="0" applyNumberFormat="0" applyFill="0" applyBorder="0" applyAlignment="0" applyProtection="0"/>
    <xf numFmtId="0" fontId="35" fillId="0" borderId="39" applyNumberFormat="0" applyFill="0" applyAlignment="0" applyProtection="0"/>
    <xf numFmtId="0" fontId="31" fillId="0" borderId="0" applyNumberFormat="0" applyFill="0" applyBorder="0" applyAlignment="0" applyProtection="0"/>
    <xf numFmtId="0" fontId="50" fillId="31" borderId="16" applyNumberFormat="0" applyAlignment="0" applyProtection="0"/>
    <xf numFmtId="0" fontId="50" fillId="31" borderId="16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17" applyNumberFormat="0" applyAlignment="0" applyProtection="0"/>
    <xf numFmtId="0" fontId="54" fillId="24" borderId="17" applyNumberFormat="0" applyAlignment="0" applyProtection="0"/>
    <xf numFmtId="0" fontId="55" fillId="0" borderId="38" applyNumberFormat="0" applyFill="0" applyAlignment="0" applyProtection="0"/>
    <xf numFmtId="0" fontId="55" fillId="0" borderId="38" applyNumberFormat="0" applyFill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8" fillId="0" borderId="0"/>
    <xf numFmtId="0" fontId="8" fillId="0" borderId="0"/>
    <xf numFmtId="0" fontId="42" fillId="0" borderId="0"/>
    <xf numFmtId="0" fontId="16" fillId="0" borderId="0"/>
    <xf numFmtId="0" fontId="9" fillId="0" borderId="0"/>
    <xf numFmtId="0" fontId="36" fillId="0" borderId="0"/>
    <xf numFmtId="0" fontId="36" fillId="0" borderId="0"/>
    <xf numFmtId="0" fontId="57" fillId="12" borderId="16" applyNumberFormat="0" applyAlignment="0" applyProtection="0"/>
    <xf numFmtId="0" fontId="57" fillId="12" borderId="16" applyNumberFormat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9" fillId="0" borderId="40" applyNumberFormat="0" applyFill="0" applyAlignment="0" applyProtection="0"/>
    <xf numFmtId="0" fontId="59" fillId="0" borderId="40" applyNumberFormat="0" applyFill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61" fillId="31" borderId="23" applyNumberFormat="0" applyAlignment="0" applyProtection="0"/>
    <xf numFmtId="0" fontId="61" fillId="31" borderId="23" applyNumberFormat="0" applyAlignment="0" applyProtection="0"/>
    <xf numFmtId="0" fontId="36" fillId="11" borderId="22" applyNumberFormat="0" applyFont="0" applyAlignment="0" applyProtection="0"/>
    <xf numFmtId="0" fontId="36" fillId="11" borderId="22" applyNumberFormat="0" applyFont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3" fillId="0" borderId="36" applyNumberFormat="0" applyFill="0" applyAlignment="0" applyProtection="0"/>
    <xf numFmtId="0" fontId="63" fillId="0" borderId="36" applyNumberFormat="0" applyFill="0" applyAlignment="0" applyProtection="0"/>
    <xf numFmtId="0" fontId="64" fillId="0" borderId="42" applyNumberFormat="0" applyFill="0" applyAlignment="0" applyProtection="0"/>
    <xf numFmtId="0" fontId="64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6" fillId="0" borderId="0"/>
    <xf numFmtId="0" fontId="66" fillId="0" borderId="0"/>
    <xf numFmtId="165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9">
    <xf numFmtId="0" fontId="0" fillId="0" borderId="0" xfId="0"/>
    <xf numFmtId="0" fontId="2" fillId="0" borderId="0" xfId="1" applyFont="1"/>
    <xf numFmtId="0" fontId="6" fillId="0" borderId="0" xfId="1" applyFont="1"/>
    <xf numFmtId="0" fontId="2" fillId="0" borderId="0" xfId="1" applyFont="1" applyFill="1"/>
    <xf numFmtId="0" fontId="5" fillId="0" borderId="0" xfId="1" applyFont="1" applyAlignment="1">
      <alignment horizontal="left"/>
    </xf>
    <xf numFmtId="0" fontId="7" fillId="0" borderId="0" xfId="1" applyFont="1" applyAlignment="1"/>
    <xf numFmtId="0" fontId="5" fillId="0" borderId="0" xfId="1" applyFont="1"/>
    <xf numFmtId="0" fontId="10" fillId="0" borderId="0" xfId="4" applyFont="1"/>
    <xf numFmtId="0" fontId="13" fillId="0" borderId="0" xfId="4" applyFont="1" applyAlignment="1"/>
    <xf numFmtId="0" fontId="13" fillId="0" borderId="0" xfId="4" applyFont="1"/>
    <xf numFmtId="0" fontId="10" fillId="0" borderId="0" xfId="4" applyFont="1" applyAlignment="1">
      <alignment horizontal="right"/>
    </xf>
    <xf numFmtId="0" fontId="12" fillId="0" borderId="0" xfId="4" applyFont="1" applyAlignment="1">
      <alignment horizontal="center"/>
    </xf>
    <xf numFmtId="0" fontId="12" fillId="0" borderId="8" xfId="4" applyFont="1" applyBorder="1" applyAlignment="1">
      <alignment horizontal="center"/>
    </xf>
    <xf numFmtId="0" fontId="12" fillId="0" borderId="12" xfId="4" applyFont="1" applyBorder="1" applyAlignment="1">
      <alignment horizontal="center"/>
    </xf>
    <xf numFmtId="0" fontId="12" fillId="0" borderId="0" xfId="4" applyFont="1"/>
    <xf numFmtId="0" fontId="10" fillId="0" borderId="0" xfId="4" applyFont="1" applyFill="1" applyBorder="1"/>
    <xf numFmtId="0" fontId="15" fillId="0" borderId="0" xfId="4" applyFont="1" applyAlignment="1">
      <alignment horizontal="right"/>
    </xf>
    <xf numFmtId="0" fontId="10" fillId="0" borderId="0" xfId="4" applyFont="1" applyAlignment="1">
      <alignment horizontal="left"/>
    </xf>
    <xf numFmtId="0" fontId="10" fillId="0" borderId="0" xfId="14" applyFont="1"/>
    <xf numFmtId="0" fontId="13" fillId="0" borderId="0" xfId="14" applyFont="1" applyAlignment="1"/>
    <xf numFmtId="0" fontId="13" fillId="0" borderId="0" xfId="14" applyFont="1"/>
    <xf numFmtId="0" fontId="10" fillId="0" borderId="0" xfId="14" applyFont="1" applyAlignment="1">
      <alignment horizontal="right"/>
    </xf>
    <xf numFmtId="0" fontId="10" fillId="0" borderId="0" xfId="14" applyFont="1" applyAlignment="1">
      <alignment horizontal="center"/>
    </xf>
    <xf numFmtId="0" fontId="12" fillId="0" borderId="8" xfId="14" applyFont="1" applyBorder="1" applyAlignment="1">
      <alignment horizontal="center"/>
    </xf>
    <xf numFmtId="0" fontId="10" fillId="0" borderId="12" xfId="14" applyFont="1" applyBorder="1" applyAlignment="1">
      <alignment horizontal="center"/>
    </xf>
    <xf numFmtId="0" fontId="10" fillId="0" borderId="12" xfId="14" applyFont="1" applyBorder="1"/>
    <xf numFmtId="0" fontId="10" fillId="8" borderId="12" xfId="14" applyFont="1" applyFill="1" applyBorder="1"/>
    <xf numFmtId="0" fontId="10" fillId="0" borderId="1" xfId="14" applyFont="1" applyBorder="1"/>
    <xf numFmtId="0" fontId="10" fillId="8" borderId="1" xfId="14" applyFont="1" applyFill="1" applyBorder="1"/>
    <xf numFmtId="0" fontId="10" fillId="0" borderId="1" xfId="14" applyFont="1" applyBorder="1" applyAlignment="1">
      <alignment horizontal="left"/>
    </xf>
    <xf numFmtId="0" fontId="10" fillId="0" borderId="1" xfId="14" applyFont="1" applyBorder="1" applyAlignment="1">
      <alignment horizontal="center"/>
    </xf>
    <xf numFmtId="0" fontId="14" fillId="0" borderId="1" xfId="14" applyFont="1" applyBorder="1"/>
    <xf numFmtId="0" fontId="10" fillId="0" borderId="1" xfId="14" applyFont="1" applyBorder="1" applyAlignment="1">
      <alignment horizontal="left" indent="2"/>
    </xf>
    <xf numFmtId="0" fontId="10" fillId="8" borderId="1" xfId="14" applyFont="1" applyFill="1" applyBorder="1" applyAlignment="1">
      <alignment horizontal="left" indent="2"/>
    </xf>
    <xf numFmtId="0" fontId="10" fillId="0" borderId="1" xfId="14" applyFont="1" applyFill="1" applyBorder="1"/>
    <xf numFmtId="0" fontId="10" fillId="0" borderId="0" xfId="14" applyFont="1" applyBorder="1" applyAlignment="1">
      <alignment horizontal="left" indent="2"/>
    </xf>
    <xf numFmtId="0" fontId="10" fillId="0" borderId="0" xfId="14" applyFont="1" applyFill="1" applyBorder="1"/>
    <xf numFmtId="0" fontId="10" fillId="0" borderId="0" xfId="14" applyFont="1" applyBorder="1"/>
    <xf numFmtId="0" fontId="14" fillId="0" borderId="0" xfId="14" applyFont="1" applyAlignment="1">
      <alignment horizontal="right"/>
    </xf>
    <xf numFmtId="0" fontId="10" fillId="0" borderId="0" xfId="14" applyFont="1" applyAlignment="1">
      <alignment horizontal="left"/>
    </xf>
    <xf numFmtId="0" fontId="12" fillId="0" borderId="1" xfId="14" applyFont="1" applyBorder="1"/>
    <xf numFmtId="0" fontId="12" fillId="0" borderId="1" xfId="14" applyFont="1" applyBorder="1" applyAlignment="1">
      <alignment horizontal="left"/>
    </xf>
    <xf numFmtId="0" fontId="12" fillId="0" borderId="7" xfId="4" applyFont="1" applyBorder="1" applyAlignment="1">
      <alignment horizontal="center"/>
    </xf>
    <xf numFmtId="0" fontId="12" fillId="0" borderId="6" xfId="4" applyFont="1" applyBorder="1" applyAlignment="1">
      <alignment horizontal="center"/>
    </xf>
    <xf numFmtId="0" fontId="12" fillId="0" borderId="2" xfId="4" applyFont="1" applyBorder="1" applyAlignment="1">
      <alignment horizontal="center"/>
    </xf>
    <xf numFmtId="0" fontId="12" fillId="0" borderId="11" xfId="4" applyFont="1" applyBorder="1" applyAlignment="1">
      <alignment horizontal="center"/>
    </xf>
    <xf numFmtId="0" fontId="12" fillId="0" borderId="10" xfId="4" applyFont="1" applyBorder="1" applyAlignment="1">
      <alignment horizontal="center"/>
    </xf>
    <xf numFmtId="0" fontId="10" fillId="0" borderId="12" xfId="4" applyFont="1" applyBorder="1"/>
    <xf numFmtId="0" fontId="10" fillId="8" borderId="25" xfId="4" applyFont="1" applyFill="1" applyBorder="1"/>
    <xf numFmtId="0" fontId="10" fillId="8" borderId="26" xfId="4" applyFont="1" applyFill="1" applyBorder="1"/>
    <xf numFmtId="0" fontId="10" fillId="8" borderId="27" xfId="4" applyFont="1" applyFill="1" applyBorder="1"/>
    <xf numFmtId="0" fontId="10" fillId="8" borderId="28" xfId="4" applyFont="1" applyFill="1" applyBorder="1"/>
    <xf numFmtId="0" fontId="10" fillId="0" borderId="29" xfId="4" applyFont="1" applyBorder="1"/>
    <xf numFmtId="0" fontId="10" fillId="0" borderId="30" xfId="4" applyFont="1" applyBorder="1"/>
    <xf numFmtId="0" fontId="10" fillId="8" borderId="29" xfId="4" applyFont="1" applyFill="1" applyBorder="1"/>
    <xf numFmtId="0" fontId="10" fillId="8" borderId="31" xfId="4" applyFont="1" applyFill="1" applyBorder="1"/>
    <xf numFmtId="0" fontId="10" fillId="0" borderId="31" xfId="4" applyFont="1" applyBorder="1"/>
    <xf numFmtId="0" fontId="14" fillId="0" borderId="29" xfId="4" applyFont="1" applyBorder="1"/>
    <xf numFmtId="49" fontId="10" fillId="0" borderId="29" xfId="4" applyNumberFormat="1" applyFont="1" applyBorder="1"/>
    <xf numFmtId="49" fontId="10" fillId="8" borderId="29" xfId="4" applyNumberFormat="1" applyFont="1" applyFill="1" applyBorder="1"/>
    <xf numFmtId="0" fontId="10" fillId="0" borderId="11" xfId="4" applyFont="1" applyBorder="1"/>
    <xf numFmtId="0" fontId="10" fillId="8" borderId="11" xfId="4" applyFont="1" applyFill="1" applyBorder="1"/>
    <xf numFmtId="0" fontId="10" fillId="0" borderId="32" xfId="4" applyFont="1" applyBorder="1"/>
    <xf numFmtId="0" fontId="10" fillId="8" borderId="32" xfId="4" applyFont="1" applyFill="1" applyBorder="1"/>
    <xf numFmtId="0" fontId="12" fillId="0" borderId="29" xfId="4" applyFont="1" applyBorder="1"/>
    <xf numFmtId="0" fontId="4" fillId="0" borderId="0" xfId="14" applyFont="1"/>
    <xf numFmtId="0" fontId="39" fillId="0" borderId="0" xfId="14" applyFont="1"/>
    <xf numFmtId="0" fontId="3" fillId="0" borderId="0" xfId="14" applyFont="1" applyAlignment="1"/>
    <xf numFmtId="0" fontId="4" fillId="0" borderId="0" xfId="14" applyFont="1" applyAlignment="1"/>
    <xf numFmtId="0" fontId="3" fillId="0" borderId="7" xfId="14" applyFont="1" applyBorder="1" applyAlignment="1">
      <alignment horizontal="center"/>
    </xf>
    <xf numFmtId="0" fontId="3" fillId="0" borderId="0" xfId="14" applyFont="1" applyAlignment="1">
      <alignment horizontal="center"/>
    </xf>
    <xf numFmtId="0" fontId="3" fillId="0" borderId="8" xfId="14" applyFont="1" applyBorder="1" applyAlignment="1">
      <alignment horizontal="center"/>
    </xf>
    <xf numFmtId="0" fontId="3" fillId="0" borderId="11" xfId="14" applyFont="1" applyBorder="1" applyAlignment="1">
      <alignment horizontal="center"/>
    </xf>
    <xf numFmtId="0" fontId="12" fillId="0" borderId="11" xfId="14" applyFont="1" applyBorder="1" applyAlignment="1">
      <alignment horizontal="center"/>
    </xf>
    <xf numFmtId="0" fontId="3" fillId="0" borderId="1" xfId="61" applyFont="1" applyFill="1" applyBorder="1" applyAlignment="1" applyProtection="1">
      <alignment horizontal="center" vertical="center"/>
      <protection locked="0"/>
    </xf>
    <xf numFmtId="0" fontId="3" fillId="0" borderId="1" xfId="14" applyFont="1" applyBorder="1" applyAlignment="1">
      <alignment horizontal="center"/>
    </xf>
    <xf numFmtId="166" fontId="3" fillId="0" borderId="1" xfId="61" applyNumberFormat="1" applyFont="1" applyFill="1" applyBorder="1" applyAlignment="1" applyProtection="1">
      <alignment vertical="center"/>
      <protection locked="0"/>
    </xf>
    <xf numFmtId="166" fontId="3" fillId="0" borderId="1" xfId="14" applyNumberFormat="1" applyFont="1" applyFill="1" applyBorder="1" applyAlignment="1">
      <alignment horizontal="center"/>
    </xf>
    <xf numFmtId="166" fontId="3" fillId="0" borderId="1" xfId="14" applyNumberFormat="1" applyFont="1" applyBorder="1" applyAlignment="1">
      <alignment horizontal="right"/>
    </xf>
    <xf numFmtId="166" fontId="3" fillId="0" borderId="8" xfId="14" applyNumberFormat="1" applyFont="1" applyBorder="1" applyAlignment="1">
      <alignment horizontal="right"/>
    </xf>
    <xf numFmtId="0" fontId="3" fillId="0" borderId="8" xfId="62" applyFont="1" applyBorder="1" applyAlignment="1">
      <alignment vertical="center" wrapText="1"/>
    </xf>
    <xf numFmtId="15" fontId="3" fillId="0" borderId="8" xfId="14" applyNumberFormat="1" applyFont="1" applyBorder="1" applyAlignment="1">
      <alignment horizontal="left" vertical="top" wrapText="1"/>
    </xf>
    <xf numFmtId="0" fontId="4" fillId="0" borderId="8" xfId="62" applyFont="1" applyBorder="1" applyAlignment="1">
      <alignment vertical="center"/>
    </xf>
    <xf numFmtId="3" fontId="4" fillId="0" borderId="8" xfId="62" applyNumberFormat="1" applyFont="1" applyBorder="1" applyAlignment="1">
      <alignment vertical="center"/>
    </xf>
    <xf numFmtId="4" fontId="4" fillId="0" borderId="8" xfId="62" applyNumberFormat="1" applyFont="1" applyBorder="1" applyAlignment="1">
      <alignment vertical="center"/>
    </xf>
    <xf numFmtId="0" fontId="40" fillId="0" borderId="8" xfId="61" applyFont="1" applyFill="1" applyBorder="1" applyAlignment="1" applyProtection="1">
      <alignment vertical="top" wrapText="1"/>
      <protection locked="0"/>
    </xf>
    <xf numFmtId="166" fontId="4" fillId="0" borderId="8" xfId="62" applyNumberFormat="1" applyFont="1" applyBorder="1" applyAlignment="1">
      <alignment vertical="center"/>
    </xf>
    <xf numFmtId="166" fontId="4" fillId="0" borderId="8" xfId="62" applyNumberFormat="1" applyFont="1" applyBorder="1" applyAlignment="1">
      <alignment horizontal="right" vertical="center"/>
    </xf>
    <xf numFmtId="0" fontId="4" fillId="0" borderId="8" xfId="62" applyFont="1" applyBorder="1"/>
    <xf numFmtId="0" fontId="40" fillId="0" borderId="8" xfId="62" applyFont="1" applyBorder="1" applyAlignment="1">
      <alignment vertical="center"/>
    </xf>
    <xf numFmtId="0" fontId="4" fillId="0" borderId="11" xfId="62" applyFont="1" applyBorder="1" applyAlignment="1">
      <alignment vertical="center"/>
    </xf>
    <xf numFmtId="3" fontId="4" fillId="0" borderId="11" xfId="62" applyNumberFormat="1" applyFont="1" applyBorder="1" applyAlignment="1">
      <alignment vertical="center"/>
    </xf>
    <xf numFmtId="37" fontId="4" fillId="0" borderId="11" xfId="62" applyNumberFormat="1" applyFont="1" applyBorder="1" applyAlignment="1">
      <alignment vertical="center"/>
    </xf>
    <xf numFmtId="166" fontId="4" fillId="0" borderId="11" xfId="62" applyNumberFormat="1" applyFont="1" applyBorder="1" applyAlignment="1">
      <alignment horizontal="right" vertical="center"/>
    </xf>
    <xf numFmtId="0" fontId="4" fillId="0" borderId="11" xfId="14" applyFont="1" applyBorder="1"/>
    <xf numFmtId="0" fontId="4" fillId="0" borderId="11" xfId="61" applyFont="1" applyFill="1" applyBorder="1" applyAlignment="1" applyProtection="1">
      <alignment vertical="top" wrapText="1"/>
      <protection locked="0"/>
    </xf>
    <xf numFmtId="0" fontId="4" fillId="0" borderId="0" xfId="14" applyFont="1" applyBorder="1"/>
    <xf numFmtId="0" fontId="4" fillId="0" borderId="0" xfId="61" applyFont="1" applyFill="1" applyBorder="1" applyAlignment="1" applyProtection="1">
      <alignment vertical="top" wrapText="1"/>
      <protection locked="0"/>
    </xf>
    <xf numFmtId="0" fontId="3" fillId="0" borderId="0" xfId="14" applyFont="1" applyAlignment="1">
      <alignment horizontal="right"/>
    </xf>
    <xf numFmtId="0" fontId="4" fillId="0" borderId="0" xfId="14" applyFont="1" applyAlignment="1">
      <alignment horizontal="right"/>
    </xf>
    <xf numFmtId="0" fontId="4" fillId="0" borderId="30" xfId="62" applyFont="1" applyBorder="1" applyAlignment="1">
      <alignment vertical="center"/>
    </xf>
    <xf numFmtId="0" fontId="3" fillId="0" borderId="30" xfId="14" applyFont="1" applyBorder="1" applyAlignment="1">
      <alignment horizontal="center"/>
    </xf>
    <xf numFmtId="3" fontId="4" fillId="0" borderId="30" xfId="62" applyNumberFormat="1" applyFont="1" applyBorder="1" applyAlignment="1">
      <alignment vertical="center"/>
    </xf>
    <xf numFmtId="166" fontId="4" fillId="0" borderId="30" xfId="62" applyNumberFormat="1" applyFont="1" applyBorder="1" applyAlignment="1">
      <alignment vertical="center"/>
    </xf>
    <xf numFmtId="166" fontId="4" fillId="0" borderId="30" xfId="62" applyNumberFormat="1" applyFont="1" applyBorder="1" applyAlignment="1">
      <alignment horizontal="right" vertical="center"/>
    </xf>
    <xf numFmtId="0" fontId="40" fillId="0" borderId="30" xfId="62" applyFont="1" applyBorder="1" applyAlignment="1">
      <alignment vertical="center"/>
    </xf>
    <xf numFmtId="0" fontId="3" fillId="0" borderId="1" xfId="61" applyFont="1" applyFill="1" applyBorder="1" applyAlignment="1" applyProtection="1">
      <alignment horizontal="left" vertical="center"/>
      <protection locked="0"/>
    </xf>
    <xf numFmtId="0" fontId="3" fillId="0" borderId="1" xfId="61" applyFont="1" applyFill="1" applyBorder="1" applyAlignment="1" applyProtection="1">
      <alignment vertical="top" wrapText="1"/>
      <protection locked="0"/>
    </xf>
    <xf numFmtId="4" fontId="3" fillId="0" borderId="1" xfId="14" applyNumberFormat="1" applyFont="1" applyBorder="1" applyAlignment="1">
      <alignment horizontal="center"/>
    </xf>
    <xf numFmtId="0" fontId="41" fillId="0" borderId="0" xfId="14" applyFont="1" applyAlignment="1"/>
    <xf numFmtId="164" fontId="2" fillId="0" borderId="0" xfId="2" applyNumberFormat="1" applyFont="1" applyAlignment="1">
      <alignment horizontal="center"/>
    </xf>
    <xf numFmtId="0" fontId="3" fillId="0" borderId="0" xfId="153" applyFont="1" applyFill="1" applyBorder="1" applyAlignment="1">
      <alignment horizontal="left" vertical="center"/>
    </xf>
    <xf numFmtId="0" fontId="65" fillId="0" borderId="0" xfId="0" applyFont="1"/>
    <xf numFmtId="0" fontId="2" fillId="0" borderId="8" xfId="0" applyFont="1" applyBorder="1"/>
    <xf numFmtId="0" fontId="2" fillId="0" borderId="11" xfId="0" applyFont="1" applyBorder="1"/>
    <xf numFmtId="0" fontId="2" fillId="0" borderId="1" xfId="0" applyFont="1" applyBorder="1"/>
    <xf numFmtId="0" fontId="4" fillId="0" borderId="0" xfId="153" applyFont="1" applyAlignment="1">
      <alignment vertical="center"/>
    </xf>
    <xf numFmtId="0" fontId="3" fillId="0" borderId="0" xfId="230" applyFont="1"/>
    <xf numFmtId="164" fontId="4" fillId="0" borderId="0" xfId="128" applyNumberFormat="1" applyFont="1"/>
    <xf numFmtId="0" fontId="4" fillId="0" borderId="0" xfId="230" applyFont="1"/>
    <xf numFmtId="0" fontId="4" fillId="0" borderId="0" xfId="230" applyFont="1" applyAlignment="1">
      <alignment horizontal="right"/>
    </xf>
    <xf numFmtId="3" fontId="3" fillId="0" borderId="7" xfId="153" applyNumberFormat="1" applyFont="1" applyBorder="1" applyAlignment="1">
      <alignment horizontal="center" vertical="center"/>
    </xf>
    <xf numFmtId="0" fontId="3" fillId="0" borderId="0" xfId="153" applyFont="1" applyAlignment="1">
      <alignment vertical="center"/>
    </xf>
    <xf numFmtId="0" fontId="3" fillId="0" borderId="1" xfId="153" applyFont="1" applyBorder="1" applyAlignment="1">
      <alignment vertical="center"/>
    </xf>
    <xf numFmtId="3" fontId="3" fillId="0" borderId="1" xfId="153" applyNumberFormat="1" applyFont="1" applyBorder="1" applyAlignment="1">
      <alignment horizontal="center" vertical="center"/>
    </xf>
    <xf numFmtId="0" fontId="4" fillId="0" borderId="11" xfId="153" applyFont="1" applyBorder="1" applyAlignment="1">
      <alignment vertical="center"/>
    </xf>
    <xf numFmtId="0" fontId="4" fillId="0" borderId="0" xfId="153" applyFont="1" applyBorder="1" applyAlignment="1">
      <alignment vertical="center"/>
    </xf>
    <xf numFmtId="0" fontId="3" fillId="0" borderId="0" xfId="153" applyFont="1" applyBorder="1" applyAlignment="1">
      <alignment vertical="center"/>
    </xf>
    <xf numFmtId="0" fontId="3" fillId="0" borderId="7" xfId="153" applyFont="1" applyBorder="1" applyAlignment="1">
      <alignment vertical="center"/>
    </xf>
    <xf numFmtId="3" fontId="3" fillId="0" borderId="8" xfId="153" applyNumberFormat="1" applyFont="1" applyBorder="1" applyAlignment="1">
      <alignment horizontal="center" vertical="center"/>
    </xf>
    <xf numFmtId="0" fontId="3" fillId="0" borderId="8" xfId="153" applyFont="1" applyBorder="1" applyAlignment="1">
      <alignment vertical="center"/>
    </xf>
    <xf numFmtId="0" fontId="4" fillId="0" borderId="11" xfId="153" applyFont="1" applyBorder="1" applyAlignment="1">
      <alignment horizontal="center" vertical="center"/>
    </xf>
    <xf numFmtId="3" fontId="4" fillId="0" borderId="11" xfId="153" applyNumberFormat="1" applyFont="1" applyBorder="1" applyAlignment="1">
      <alignment horizontal="center" vertical="center"/>
    </xf>
    <xf numFmtId="0" fontId="4" fillId="0" borderId="0" xfId="153" applyFont="1" applyAlignment="1">
      <alignment horizontal="center" vertical="center"/>
    </xf>
    <xf numFmtId="3" fontId="4" fillId="0" borderId="0" xfId="153" applyNumberFormat="1" applyFont="1" applyAlignment="1">
      <alignment horizontal="center" vertical="center"/>
    </xf>
    <xf numFmtId="0" fontId="3" fillId="0" borderId="0" xfId="153" applyFont="1" applyBorder="1" applyAlignment="1">
      <alignment horizontal="right" vertical="center"/>
    </xf>
    <xf numFmtId="3" fontId="4" fillId="0" borderId="0" xfId="153" applyNumberFormat="1" applyFont="1" applyAlignment="1">
      <alignment horizontal="left" vertical="center"/>
    </xf>
    <xf numFmtId="164" fontId="4" fillId="0" borderId="30" xfId="2" applyNumberFormat="1" applyFont="1" applyFill="1" applyBorder="1" applyAlignment="1">
      <alignment vertical="center" shrinkToFit="1"/>
    </xf>
    <xf numFmtId="0" fontId="3" fillId="0" borderId="30" xfId="153" applyFont="1" applyBorder="1" applyAlignment="1">
      <alignment horizontal="center" vertical="center"/>
    </xf>
    <xf numFmtId="3" fontId="3" fillId="0" borderId="30" xfId="153" applyNumberFormat="1" applyFont="1" applyBorder="1" applyAlignment="1">
      <alignment horizontal="center" vertical="center"/>
    </xf>
    <xf numFmtId="0" fontId="3" fillId="0" borderId="30" xfId="153" applyFont="1" applyBorder="1" applyAlignment="1">
      <alignment vertical="center"/>
    </xf>
    <xf numFmtId="164" fontId="3" fillId="0" borderId="1" xfId="2" applyNumberFormat="1" applyFont="1" applyFill="1" applyBorder="1" applyAlignment="1">
      <alignment vertical="center" shrinkToFit="1"/>
    </xf>
    <xf numFmtId="164" fontId="4" fillId="0" borderId="44" xfId="2" applyNumberFormat="1" applyFont="1" applyFill="1" applyBorder="1" applyAlignment="1">
      <alignment vertical="center" shrinkToFit="1"/>
    </xf>
    <xf numFmtId="0" fontId="3" fillId="0" borderId="44" xfId="153" applyFont="1" applyBorder="1" applyAlignment="1">
      <alignment horizontal="center" vertical="center"/>
    </xf>
    <xf numFmtId="3" fontId="3" fillId="0" borderId="44" xfId="153" applyNumberFormat="1" applyFont="1" applyBorder="1" applyAlignment="1">
      <alignment horizontal="center" vertical="center"/>
    </xf>
    <xf numFmtId="0" fontId="3" fillId="0" borderId="44" xfId="153" applyFont="1" applyBorder="1" applyAlignment="1">
      <alignment vertical="center"/>
    </xf>
    <xf numFmtId="164" fontId="4" fillId="0" borderId="43" xfId="2" applyNumberFormat="1" applyFont="1" applyFill="1" applyBorder="1" applyAlignment="1">
      <alignment vertical="center" shrinkToFit="1"/>
    </xf>
    <xf numFmtId="0" fontId="3" fillId="0" borderId="43" xfId="153" applyFont="1" applyBorder="1" applyAlignment="1">
      <alignment horizontal="center" vertical="center"/>
    </xf>
    <xf numFmtId="3" fontId="3" fillId="0" borderId="43" xfId="153" applyNumberFormat="1" applyFont="1" applyBorder="1" applyAlignment="1">
      <alignment horizontal="center" vertical="center"/>
    </xf>
    <xf numFmtId="0" fontId="3" fillId="0" borderId="43" xfId="153" applyFont="1" applyBorder="1" applyAlignment="1">
      <alignment vertical="center"/>
    </xf>
    <xf numFmtId="0" fontId="68" fillId="0" borderId="0" xfId="1" applyFont="1"/>
    <xf numFmtId="0" fontId="68" fillId="0" borderId="0" xfId="1" applyFont="1" applyFill="1"/>
    <xf numFmtId="0" fontId="67" fillId="0" borderId="0" xfId="1" applyFont="1"/>
    <xf numFmtId="0" fontId="3" fillId="0" borderId="7" xfId="153" applyFont="1" applyBorder="1" applyAlignment="1">
      <alignment horizontal="center" vertical="center"/>
    </xf>
    <xf numFmtId="0" fontId="3" fillId="0" borderId="8" xfId="153" applyFont="1" applyBorder="1" applyAlignment="1">
      <alignment horizontal="center" vertical="center"/>
    </xf>
    <xf numFmtId="0" fontId="3" fillId="0" borderId="11" xfId="153" applyFont="1" applyBorder="1" applyAlignment="1">
      <alignment horizontal="center" vertical="center"/>
    </xf>
    <xf numFmtId="0" fontId="3" fillId="0" borderId="1" xfId="153" applyFont="1" applyBorder="1" applyAlignment="1">
      <alignment horizontal="center" vertical="center"/>
    </xf>
    <xf numFmtId="0" fontId="12" fillId="0" borderId="11" xfId="14" applyFont="1" applyBorder="1" applyAlignment="1">
      <alignment horizontal="center" vertical="center" wrapText="1"/>
    </xf>
    <xf numFmtId="164" fontId="3" fillId="6" borderId="1" xfId="2" applyNumberFormat="1" applyFont="1" applyFill="1" applyBorder="1" applyAlignment="1">
      <alignment vertical="center" shrinkToFit="1"/>
    </xf>
    <xf numFmtId="0" fontId="3" fillId="0" borderId="0" xfId="60" applyFont="1" applyAlignment="1"/>
    <xf numFmtId="0" fontId="4" fillId="0" borderId="0" xfId="60" applyFont="1"/>
    <xf numFmtId="0" fontId="41" fillId="0" borderId="0" xfId="60" applyFont="1" applyAlignment="1">
      <alignment horizontal="right"/>
    </xf>
    <xf numFmtId="0" fontId="3" fillId="0" borderId="7" xfId="60" applyFont="1" applyBorder="1" applyAlignment="1">
      <alignment horizontal="center"/>
    </xf>
    <xf numFmtId="0" fontId="3" fillId="0" borderId="15" xfId="60" applyFont="1" applyBorder="1" applyAlignment="1">
      <alignment horizontal="centerContinuous"/>
    </xf>
    <xf numFmtId="0" fontId="3" fillId="0" borderId="4" xfId="60" applyFont="1" applyBorder="1" applyAlignment="1">
      <alignment horizontal="centerContinuous"/>
    </xf>
    <xf numFmtId="0" fontId="3" fillId="0" borderId="14" xfId="60" applyFont="1" applyBorder="1" applyAlignment="1">
      <alignment horizontal="centerContinuous"/>
    </xf>
    <xf numFmtId="0" fontId="3" fillId="0" borderId="8" xfId="60" applyFont="1" applyBorder="1" applyAlignment="1">
      <alignment horizontal="center"/>
    </xf>
    <xf numFmtId="0" fontId="3" fillId="0" borderId="11" xfId="60" applyFont="1" applyBorder="1" applyAlignment="1">
      <alignment horizontal="center"/>
    </xf>
    <xf numFmtId="17" fontId="3" fillId="0" borderId="8" xfId="60" applyNumberFormat="1" applyFont="1" applyBorder="1" applyAlignment="1">
      <alignment horizontal="center"/>
    </xf>
    <xf numFmtId="0" fontId="3" fillId="0" borderId="12" xfId="60" applyFont="1" applyBorder="1" applyAlignment="1">
      <alignment horizontal="center"/>
    </xf>
    <xf numFmtId="0" fontId="3" fillId="0" borderId="12" xfId="60" applyFont="1" applyBorder="1"/>
    <xf numFmtId="166" fontId="3" fillId="0" borderId="12" xfId="60" applyNumberFormat="1" applyFont="1" applyBorder="1" applyAlignment="1">
      <alignment horizontal="right"/>
    </xf>
    <xf numFmtId="0" fontId="3" fillId="0" borderId="12" xfId="60" applyFont="1" applyBorder="1" applyAlignment="1">
      <alignment horizontal="right"/>
    </xf>
    <xf numFmtId="0" fontId="3" fillId="28" borderId="34" xfId="60" applyFont="1" applyFill="1" applyBorder="1"/>
    <xf numFmtId="0" fontId="4" fillId="0" borderId="34" xfId="60" applyFont="1" applyBorder="1"/>
    <xf numFmtId="166" fontId="4" fillId="0" borderId="34" xfId="60" applyNumberFormat="1" applyFont="1" applyBorder="1"/>
    <xf numFmtId="0" fontId="3" fillId="0" borderId="8" xfId="60" applyFont="1" applyBorder="1"/>
    <xf numFmtId="0" fontId="4" fillId="0" borderId="8" xfId="60" applyFont="1" applyBorder="1"/>
    <xf numFmtId="166" fontId="4" fillId="0" borderId="8" xfId="60" applyNumberFormat="1" applyFont="1" applyBorder="1"/>
    <xf numFmtId="0" fontId="69" fillId="0" borderId="7" xfId="60" applyFont="1" applyBorder="1" applyAlignment="1">
      <alignment horizontal="left" vertical="top" wrapText="1" indent="7"/>
    </xf>
    <xf numFmtId="0" fontId="4" fillId="0" borderId="7" xfId="60" applyFont="1" applyBorder="1" applyAlignment="1">
      <alignment wrapText="1"/>
    </xf>
    <xf numFmtId="166" fontId="4" fillId="0" borderId="7" xfId="60" applyNumberFormat="1" applyFont="1" applyBorder="1" applyAlignment="1">
      <alignment wrapText="1"/>
    </xf>
    <xf numFmtId="49" fontId="3" fillId="0" borderId="11" xfId="60" applyNumberFormat="1" applyFont="1" applyBorder="1" applyAlignment="1">
      <alignment horizontal="left" vertical="top" wrapText="1" indent="7"/>
    </xf>
    <xf numFmtId="49" fontId="4" fillId="0" borderId="11" xfId="60" applyNumberFormat="1" applyFont="1" applyBorder="1" applyAlignment="1">
      <alignment horizontal="center" vertical="top" wrapText="1"/>
    </xf>
    <xf numFmtId="49" fontId="4" fillId="0" borderId="11" xfId="60" applyNumberFormat="1" applyFont="1" applyBorder="1" applyAlignment="1">
      <alignment horizontal="right" vertical="top" wrapText="1"/>
    </xf>
    <xf numFmtId="166" fontId="4" fillId="0" borderId="11" xfId="60" applyNumberFormat="1" applyFont="1" applyBorder="1" applyAlignment="1">
      <alignment horizontal="right" vertical="top" wrapText="1"/>
    </xf>
    <xf numFmtId="0" fontId="4" fillId="0" borderId="7" xfId="60" applyFont="1" applyBorder="1"/>
    <xf numFmtId="166" fontId="4" fillId="0" borderId="7" xfId="60" applyNumberFormat="1" applyFont="1" applyBorder="1"/>
    <xf numFmtId="0" fontId="3" fillId="0" borderId="25" xfId="60" applyFont="1" applyBorder="1"/>
    <xf numFmtId="167" fontId="4" fillId="0" borderId="25" xfId="64" applyNumberFormat="1" applyFont="1" applyBorder="1"/>
    <xf numFmtId="166" fontId="4" fillId="0" borderId="25" xfId="64" applyNumberFormat="1" applyFont="1" applyBorder="1"/>
    <xf numFmtId="0" fontId="3" fillId="0" borderId="29" xfId="60" applyFont="1" applyBorder="1"/>
    <xf numFmtId="167" fontId="4" fillId="0" borderId="29" xfId="64" applyNumberFormat="1" applyFont="1" applyBorder="1"/>
    <xf numFmtId="166" fontId="4" fillId="0" borderId="29" xfId="64" applyNumberFormat="1" applyFont="1" applyBorder="1"/>
    <xf numFmtId="0" fontId="13" fillId="0" borderId="25" xfId="60" applyFont="1" applyBorder="1"/>
    <xf numFmtId="0" fontId="13" fillId="0" borderId="29" xfId="60" applyFont="1" applyBorder="1"/>
    <xf numFmtId="0" fontId="3" fillId="0" borderId="43" xfId="60" applyFont="1" applyBorder="1"/>
    <xf numFmtId="0" fontId="13" fillId="0" borderId="43" xfId="60" applyFont="1" applyBorder="1"/>
    <xf numFmtId="0" fontId="13" fillId="0" borderId="0" xfId="60" applyFont="1"/>
    <xf numFmtId="0" fontId="41" fillId="0" borderId="0" xfId="60" applyFont="1"/>
    <xf numFmtId="0" fontId="3" fillId="0" borderId="0" xfId="153" applyFont="1" applyAlignment="1">
      <alignment horizontal="left"/>
    </xf>
    <xf numFmtId="0" fontId="4" fillId="0" borderId="0" xfId="153" applyFont="1"/>
    <xf numFmtId="164" fontId="3" fillId="0" borderId="0" xfId="128" applyNumberFormat="1" applyFont="1" applyFill="1" applyAlignment="1">
      <alignment horizontal="center" vertical="center"/>
    </xf>
    <xf numFmtId="164" fontId="3" fillId="0" borderId="0" xfId="128" applyNumberFormat="1" applyFont="1" applyFill="1" applyAlignment="1">
      <alignment horizontal="left" vertical="center"/>
    </xf>
    <xf numFmtId="164" fontId="4" fillId="0" borderId="0" xfId="128" applyNumberFormat="1" applyFont="1" applyFill="1" applyAlignment="1">
      <alignment vertical="center"/>
    </xf>
    <xf numFmtId="0" fontId="13" fillId="0" borderId="0" xfId="153" applyFont="1"/>
    <xf numFmtId="164" fontId="13" fillId="0" borderId="0" xfId="128" applyNumberFormat="1" applyFont="1" applyFill="1" applyAlignment="1">
      <alignment vertical="center"/>
    </xf>
    <xf numFmtId="164" fontId="41" fillId="0" borderId="0" xfId="128" applyNumberFormat="1" applyFont="1" applyFill="1" applyAlignment="1">
      <alignment horizontal="center" vertical="center"/>
    </xf>
    <xf numFmtId="164" fontId="41" fillId="0" borderId="0" xfId="128" applyNumberFormat="1" applyFont="1" applyFill="1" applyAlignment="1">
      <alignment horizontal="left" vertical="center"/>
    </xf>
    <xf numFmtId="164" fontId="41" fillId="0" borderId="6" xfId="128" applyNumberFormat="1" applyFont="1" applyFill="1" applyBorder="1" applyAlignment="1">
      <alignment horizontal="center" vertical="center" wrapText="1"/>
    </xf>
    <xf numFmtId="164" fontId="41" fillId="0" borderId="7" xfId="128" applyNumberFormat="1" applyFont="1" applyFill="1" applyBorder="1" applyAlignment="1">
      <alignment horizontal="center" vertical="center"/>
    </xf>
    <xf numFmtId="164" fontId="41" fillId="0" borderId="10" xfId="128" applyNumberFormat="1" applyFont="1" applyFill="1" applyBorder="1" applyAlignment="1">
      <alignment horizontal="center" vertical="center" wrapText="1"/>
    </xf>
    <xf numFmtId="164" fontId="41" fillId="0" borderId="11" xfId="128" applyNumberFormat="1" applyFont="1" applyFill="1" applyBorder="1" applyAlignment="1">
      <alignment horizontal="center" vertical="center" wrapText="1"/>
    </xf>
    <xf numFmtId="164" fontId="41" fillId="0" borderId="3" xfId="128" applyNumberFormat="1" applyFont="1" applyFill="1" applyBorder="1" applyAlignment="1">
      <alignment horizontal="left" vertical="center"/>
    </xf>
    <xf numFmtId="164" fontId="41" fillId="0" borderId="2" xfId="128" applyNumberFormat="1" applyFont="1" applyFill="1" applyBorder="1" applyAlignment="1">
      <alignment horizontal="left" vertical="center"/>
    </xf>
    <xf numFmtId="164" fontId="13" fillId="0" borderId="8" xfId="128" applyNumberFormat="1" applyFont="1" applyFill="1" applyBorder="1" applyAlignment="1">
      <alignment horizontal="right" vertical="center"/>
    </xf>
    <xf numFmtId="164" fontId="41" fillId="0" borderId="3" xfId="128" applyNumberFormat="1" applyFont="1" applyFill="1" applyBorder="1" applyAlignment="1">
      <alignment vertical="center"/>
    </xf>
    <xf numFmtId="164" fontId="41" fillId="0" borderId="2" xfId="128" applyNumberFormat="1" applyFont="1" applyFill="1" applyBorder="1" applyAlignment="1">
      <alignment vertical="center"/>
    </xf>
    <xf numFmtId="164" fontId="41" fillId="0" borderId="8" xfId="128" applyNumberFormat="1" applyFont="1" applyFill="1" applyBorder="1" applyAlignment="1">
      <alignment vertical="center"/>
    </xf>
    <xf numFmtId="164" fontId="13" fillId="0" borderId="3" xfId="128" applyNumberFormat="1" applyFont="1" applyFill="1" applyBorder="1" applyAlignment="1">
      <alignment horizontal="left" vertical="center"/>
    </xf>
    <xf numFmtId="164" fontId="13" fillId="0" borderId="2" xfId="128" applyNumberFormat="1" applyFont="1" applyFill="1" applyBorder="1" applyAlignment="1">
      <alignment horizontal="left" vertical="center"/>
    </xf>
    <xf numFmtId="164" fontId="13" fillId="0" borderId="8" xfId="128" applyNumberFormat="1" applyFont="1" applyFill="1" applyBorder="1" applyAlignment="1">
      <alignment vertical="center"/>
    </xf>
    <xf numFmtId="164" fontId="13" fillId="0" borderId="14" xfId="128" applyNumberFormat="1" applyFont="1" applyFill="1" applyBorder="1" applyAlignment="1">
      <alignment horizontal="left" vertical="center"/>
    </xf>
    <xf numFmtId="164" fontId="41" fillId="0" borderId="14" xfId="128" applyNumberFormat="1" applyFont="1" applyFill="1" applyBorder="1" applyAlignment="1">
      <alignment vertical="center"/>
    </xf>
    <xf numFmtId="164" fontId="41" fillId="0" borderId="33" xfId="128" applyNumberFormat="1" applyFont="1" applyFill="1" applyBorder="1" applyAlignment="1">
      <alignment vertical="center"/>
    </xf>
    <xf numFmtId="164" fontId="13" fillId="0" borderId="0" xfId="128" applyNumberFormat="1" applyFont="1" applyFill="1" applyBorder="1" applyAlignment="1">
      <alignment vertical="center"/>
    </xf>
    <xf numFmtId="0" fontId="13" fillId="0" borderId="1" xfId="153" applyFont="1" applyBorder="1" applyAlignment="1">
      <alignment horizontal="left" vertical="top" wrapText="1"/>
    </xf>
    <xf numFmtId="0" fontId="13" fillId="0" borderId="1" xfId="153" applyFont="1" applyBorder="1" applyAlignment="1">
      <alignment vertical="top" wrapText="1"/>
    </xf>
    <xf numFmtId="0" fontId="13" fillId="0" borderId="15" xfId="153" applyFont="1" applyBorder="1" applyAlignment="1">
      <alignment horizontal="center" vertical="top" wrapText="1"/>
    </xf>
    <xf numFmtId="0" fontId="13" fillId="0" borderId="4" xfId="153" applyFont="1" applyBorder="1" applyAlignment="1">
      <alignment horizontal="center" vertical="top" wrapText="1"/>
    </xf>
    <xf numFmtId="0" fontId="13" fillId="0" borderId="1" xfId="153" applyFont="1" applyBorder="1" applyAlignment="1">
      <alignment horizontal="left" vertical="top" wrapText="1" indent="2"/>
    </xf>
    <xf numFmtId="0" fontId="13" fillId="0" borderId="0" xfId="153" applyFont="1" applyBorder="1" applyAlignment="1">
      <alignment horizontal="left" vertical="top" wrapText="1" indent="2"/>
    </xf>
    <xf numFmtId="0" fontId="13" fillId="0" borderId="0" xfId="153" applyFont="1" applyBorder="1" applyAlignment="1">
      <alignment vertical="top" wrapText="1"/>
    </xf>
    <xf numFmtId="0" fontId="13" fillId="0" borderId="0" xfId="153" applyFont="1" applyBorder="1" applyAlignment="1">
      <alignment horizontal="center" vertical="top" wrapText="1"/>
    </xf>
    <xf numFmtId="0" fontId="5" fillId="0" borderId="1" xfId="1" applyFont="1" applyBorder="1" applyAlignment="1">
      <alignment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164" fontId="3" fillId="6" borderId="4" xfId="2" applyNumberFormat="1" applyFont="1" applyFill="1" applyBorder="1" applyAlignment="1">
      <alignment vertical="center" shrinkToFit="1"/>
    </xf>
    <xf numFmtId="164" fontId="3" fillId="5" borderId="1" xfId="2" applyNumberFormat="1" applyFont="1" applyFill="1" applyBorder="1" applyAlignment="1">
      <alignment horizontal="center" vertical="center" shrinkToFit="1"/>
    </xf>
    <xf numFmtId="49" fontId="3" fillId="2" borderId="1" xfId="2" applyNumberFormat="1" applyFont="1" applyFill="1" applyBorder="1" applyAlignment="1">
      <alignment horizontal="center" vertical="center" shrinkToFit="1"/>
    </xf>
    <xf numFmtId="164" fontId="3" fillId="2" borderId="1" xfId="2" applyNumberFormat="1" applyFont="1" applyFill="1" applyBorder="1" applyAlignment="1">
      <alignment vertical="center" shrinkToFit="1"/>
    </xf>
    <xf numFmtId="49" fontId="3" fillId="3" borderId="1" xfId="2" applyNumberFormat="1" applyFont="1" applyFill="1" applyBorder="1" applyAlignment="1">
      <alignment horizontal="center" vertical="center" shrinkToFit="1"/>
    </xf>
    <xf numFmtId="164" fontId="3" fillId="3" borderId="1" xfId="2" applyNumberFormat="1" applyFont="1" applyFill="1" applyBorder="1" applyAlignment="1">
      <alignment vertical="center" shrinkToFit="1"/>
    </xf>
    <xf numFmtId="49" fontId="3" fillId="4" borderId="1" xfId="2" applyNumberFormat="1" applyFont="1" applyFill="1" applyBorder="1" applyAlignment="1">
      <alignment horizontal="center" vertical="center" shrinkToFit="1"/>
    </xf>
    <xf numFmtId="164" fontId="3" fillId="4" borderId="1" xfId="2" applyNumberFormat="1" applyFont="1" applyFill="1" applyBorder="1" applyAlignment="1">
      <alignment vertical="center" shrinkToFit="1"/>
    </xf>
    <xf numFmtId="49" fontId="6" fillId="0" borderId="1" xfId="2" applyNumberFormat="1" applyFont="1" applyFill="1" applyBorder="1" applyAlignment="1">
      <alignment horizontal="center" vertical="center" shrinkToFit="1"/>
    </xf>
    <xf numFmtId="164" fontId="6" fillId="0" borderId="1" xfId="2" applyNumberFormat="1" applyFont="1" applyFill="1" applyBorder="1" applyAlignment="1">
      <alignment vertical="center" shrinkToFit="1"/>
    </xf>
    <xf numFmtId="0" fontId="6" fillId="0" borderId="1" xfId="1" applyFont="1" applyBorder="1"/>
    <xf numFmtId="49" fontId="71" fillId="4" borderId="1" xfId="2" applyNumberFormat="1" applyFont="1" applyFill="1" applyBorder="1" applyAlignment="1">
      <alignment horizontal="center" vertical="center" shrinkToFit="1"/>
    </xf>
    <xf numFmtId="164" fontId="71" fillId="4" borderId="1" xfId="2" applyNumberFormat="1" applyFont="1" applyFill="1" applyBorder="1" applyAlignment="1">
      <alignment vertical="center" shrinkToFit="1"/>
    </xf>
    <xf numFmtId="49" fontId="4" fillId="0" borderId="1" xfId="2" applyNumberFormat="1" applyFont="1" applyFill="1" applyBorder="1" applyAlignment="1">
      <alignment horizontal="center" vertical="center" shrinkToFit="1"/>
    </xf>
    <xf numFmtId="164" fontId="4" fillId="0" borderId="1" xfId="2" applyNumberFormat="1" applyFont="1" applyFill="1" applyBorder="1" applyAlignment="1">
      <alignment vertical="center" shrinkToFit="1"/>
    </xf>
    <xf numFmtId="0" fontId="2" fillId="0" borderId="1" xfId="1" applyFont="1" applyBorder="1"/>
    <xf numFmtId="164" fontId="2" fillId="0" borderId="1" xfId="1" applyNumberFormat="1" applyFont="1" applyBorder="1"/>
    <xf numFmtId="164" fontId="4" fillId="7" borderId="1" xfId="2" applyNumberFormat="1" applyFont="1" applyFill="1" applyBorder="1" applyAlignment="1">
      <alignment vertical="center" shrinkToFit="1"/>
    </xf>
    <xf numFmtId="0" fontId="5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17" fontId="12" fillId="0" borderId="1" xfId="63" applyNumberFormat="1" applyFont="1" applyBorder="1" applyAlignment="1">
      <alignment horizontal="center" vertical="center"/>
    </xf>
    <xf numFmtId="43" fontId="3" fillId="6" borderId="1" xfId="2" applyNumberFormat="1" applyFont="1" applyFill="1" applyBorder="1" applyAlignment="1">
      <alignment vertical="center" shrinkToFit="1"/>
    </xf>
    <xf numFmtId="0" fontId="3" fillId="6" borderId="1" xfId="2" applyNumberFormat="1" applyFont="1" applyFill="1" applyBorder="1" applyAlignment="1">
      <alignment vertical="center" shrinkToFit="1"/>
    </xf>
    <xf numFmtId="164" fontId="2" fillId="0" borderId="0" xfId="1" applyNumberFormat="1" applyFont="1"/>
    <xf numFmtId="164" fontId="3" fillId="5" borderId="1" xfId="2" applyNumberFormat="1" applyFont="1" applyFill="1" applyBorder="1" applyAlignment="1">
      <alignment vertical="center" shrinkToFit="1"/>
    </xf>
    <xf numFmtId="164" fontId="5" fillId="25" borderId="1" xfId="2" applyNumberFormat="1" applyFont="1" applyFill="1" applyBorder="1" applyAlignment="1">
      <alignment horizontal="center"/>
    </xf>
    <xf numFmtId="164" fontId="5" fillId="26" borderId="1" xfId="2" applyNumberFormat="1" applyFont="1" applyFill="1" applyBorder="1"/>
    <xf numFmtId="164" fontId="5" fillId="27" borderId="1" xfId="2" applyNumberFormat="1" applyFont="1" applyFill="1" applyBorder="1"/>
    <xf numFmtId="164" fontId="6" fillId="0" borderId="1" xfId="2" applyNumberFormat="1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164" fontId="5" fillId="25" borderId="1" xfId="2" applyNumberFormat="1" applyFont="1" applyFill="1" applyBorder="1"/>
    <xf numFmtId="43" fontId="5" fillId="25" borderId="1" xfId="2" applyNumberFormat="1" applyFont="1" applyFill="1" applyBorder="1"/>
    <xf numFmtId="43" fontId="5" fillId="26" borderId="1" xfId="2" applyNumberFormat="1" applyFont="1" applyFill="1" applyBorder="1"/>
    <xf numFmtId="43" fontId="5" fillId="27" borderId="1" xfId="2" applyNumberFormat="1" applyFont="1" applyFill="1" applyBorder="1"/>
    <xf numFmtId="43" fontId="2" fillId="0" borderId="1" xfId="2" applyNumberFormat="1" applyFont="1" applyBorder="1" applyAlignment="1">
      <alignment horizontal="center"/>
    </xf>
    <xf numFmtId="164" fontId="4" fillId="0" borderId="1" xfId="2" applyNumberFormat="1" applyFont="1" applyFill="1" applyBorder="1" applyAlignment="1">
      <alignment horizontal="left" vertical="center" indent="1" shrinkToFit="1"/>
    </xf>
    <xf numFmtId="164" fontId="2" fillId="28" borderId="1" xfId="2" applyNumberFormat="1" applyFont="1" applyFill="1" applyBorder="1" applyAlignment="1">
      <alignment vertical="center" shrinkToFit="1"/>
    </xf>
    <xf numFmtId="164" fontId="4" fillId="28" borderId="1" xfId="2" applyNumberFormat="1" applyFont="1" applyFill="1" applyBorder="1" applyAlignment="1">
      <alignment vertical="center" shrinkToFit="1"/>
    </xf>
    <xf numFmtId="43" fontId="3" fillId="3" borderId="1" xfId="2" applyNumberFormat="1" applyFont="1" applyFill="1" applyBorder="1" applyAlignment="1">
      <alignment vertical="center" shrinkToFit="1"/>
    </xf>
    <xf numFmtId="164" fontId="2" fillId="25" borderId="1" xfId="2" applyNumberFormat="1" applyFont="1" applyFill="1" applyBorder="1"/>
    <xf numFmtId="166" fontId="72" fillId="0" borderId="11" xfId="61" applyNumberFormat="1" applyFont="1" applyBorder="1" applyAlignment="1">
      <alignment vertical="center"/>
    </xf>
    <xf numFmtId="0" fontId="13" fillId="0" borderId="11" xfId="14" applyFont="1" applyBorder="1"/>
    <xf numFmtId="0" fontId="13" fillId="0" borderId="0" xfId="14" applyFont="1" applyAlignment="1">
      <alignment horizontal="right"/>
    </xf>
    <xf numFmtId="0" fontId="41" fillId="0" borderId="0" xfId="14" applyFont="1" applyAlignment="1">
      <alignment horizontal="center"/>
    </xf>
    <xf numFmtId="0" fontId="41" fillId="0" borderId="8" xfId="14" applyFont="1" applyBorder="1" applyAlignment="1">
      <alignment horizontal="center"/>
    </xf>
    <xf numFmtId="0" fontId="41" fillId="0" borderId="11" xfId="14" applyFont="1" applyBorder="1" applyAlignment="1">
      <alignment horizontal="center" vertical="center" wrapText="1"/>
    </xf>
    <xf numFmtId="0" fontId="41" fillId="0" borderId="12" xfId="14" applyFont="1" applyBorder="1" applyAlignment="1">
      <alignment horizontal="center"/>
    </xf>
    <xf numFmtId="0" fontId="41" fillId="0" borderId="12" xfId="14" applyFont="1" applyBorder="1"/>
    <xf numFmtId="0" fontId="41" fillId="0" borderId="0" xfId="14" applyFont="1"/>
    <xf numFmtId="0" fontId="41" fillId="0" borderId="1" xfId="14" applyFont="1" applyBorder="1"/>
    <xf numFmtId="0" fontId="13" fillId="0" borderId="1" xfId="14" applyFont="1" applyBorder="1"/>
    <xf numFmtId="0" fontId="13" fillId="8" borderId="1" xfId="14" applyFont="1" applyFill="1" applyBorder="1"/>
    <xf numFmtId="0" fontId="13" fillId="0" borderId="1" xfId="14" applyFont="1" applyFill="1" applyBorder="1"/>
    <xf numFmtId="0" fontId="41" fillId="0" borderId="1" xfId="14" applyFont="1" applyBorder="1" applyAlignment="1">
      <alignment horizontal="left"/>
    </xf>
    <xf numFmtId="0" fontId="13" fillId="0" borderId="1" xfId="14" applyFont="1" applyBorder="1" applyAlignment="1">
      <alignment horizontal="left"/>
    </xf>
    <xf numFmtId="0" fontId="73" fillId="0" borderId="1" xfId="14" applyFont="1" applyBorder="1"/>
    <xf numFmtId="0" fontId="41" fillId="0" borderId="1" xfId="14" applyFont="1" applyBorder="1" applyAlignment="1">
      <alignment horizontal="left" indent="2"/>
    </xf>
    <xf numFmtId="0" fontId="13" fillId="0" borderId="1" xfId="14" applyFont="1" applyBorder="1" applyAlignment="1">
      <alignment horizontal="left" indent="2"/>
    </xf>
    <xf numFmtId="0" fontId="74" fillId="0" borderId="0" xfId="14" applyFont="1" applyAlignment="1">
      <alignment horizontal="right"/>
    </xf>
    <xf numFmtId="0" fontId="13" fillId="0" borderId="0" xfId="14" applyFont="1" applyAlignment="1">
      <alignment horizontal="left"/>
    </xf>
    <xf numFmtId="0" fontId="13" fillId="0" borderId="11" xfId="4" applyFont="1" applyBorder="1"/>
    <xf numFmtId="0" fontId="13" fillId="0" borderId="0" xfId="4" applyFont="1" applyAlignment="1">
      <alignment horizontal="right"/>
    </xf>
    <xf numFmtId="0" fontId="41" fillId="0" borderId="8" xfId="4" applyFont="1" applyBorder="1" applyAlignment="1">
      <alignment horizontal="center"/>
    </xf>
    <xf numFmtId="0" fontId="41" fillId="0" borderId="11" xfId="4" applyFont="1" applyBorder="1" applyAlignment="1">
      <alignment horizontal="center" vertical="center" wrapText="1"/>
    </xf>
    <xf numFmtId="0" fontId="41" fillId="0" borderId="12" xfId="4" applyFont="1" applyBorder="1" applyAlignment="1">
      <alignment horizontal="center"/>
    </xf>
    <xf numFmtId="0" fontId="41" fillId="0" borderId="12" xfId="4" applyFont="1" applyBorder="1"/>
    <xf numFmtId="0" fontId="41" fillId="0" borderId="1" xfId="4" applyFont="1" applyBorder="1"/>
    <xf numFmtId="0" fontId="13" fillId="0" borderId="1" xfId="4" applyFont="1" applyBorder="1"/>
    <xf numFmtId="0" fontId="13" fillId="8" borderId="1" xfId="4" applyFont="1" applyFill="1" applyBorder="1"/>
    <xf numFmtId="0" fontId="41" fillId="0" borderId="1" xfId="4" applyFont="1" applyBorder="1" applyAlignment="1">
      <alignment horizontal="left"/>
    </xf>
    <xf numFmtId="0" fontId="13" fillId="0" borderId="1" xfId="4" applyFont="1" applyBorder="1" applyAlignment="1">
      <alignment horizontal="left"/>
    </xf>
    <xf numFmtId="0" fontId="73" fillId="0" borderId="1" xfId="4" applyFont="1" applyBorder="1"/>
    <xf numFmtId="0" fontId="13" fillId="0" borderId="1" xfId="4" applyFont="1" applyFill="1" applyBorder="1"/>
    <xf numFmtId="0" fontId="13" fillId="0" borderId="1" xfId="4" applyFont="1" applyBorder="1" applyAlignment="1">
      <alignment horizontal="left" indent="1"/>
    </xf>
    <xf numFmtId="0" fontId="41" fillId="0" borderId="11" xfId="14" applyFont="1" applyBorder="1"/>
    <xf numFmtId="43" fontId="6" fillId="0" borderId="1" xfId="234" applyFont="1" applyBorder="1"/>
    <xf numFmtId="43" fontId="71" fillId="4" borderId="1" xfId="234" applyFont="1" applyFill="1" applyBorder="1" applyAlignment="1">
      <alignment vertical="center" shrinkToFit="1"/>
    </xf>
    <xf numFmtId="43" fontId="3" fillId="3" borderId="1" xfId="234" applyFont="1" applyFill="1" applyBorder="1" applyAlignment="1">
      <alignment vertical="center" shrinkToFit="1"/>
    </xf>
    <xf numFmtId="43" fontId="2" fillId="0" borderId="1" xfId="234" applyFont="1" applyBorder="1"/>
    <xf numFmtId="43" fontId="3" fillId="2" borderId="1" xfId="234" applyFont="1" applyFill="1" applyBorder="1" applyAlignment="1">
      <alignment vertical="center" shrinkToFit="1"/>
    </xf>
    <xf numFmtId="43" fontId="3" fillId="4" borderId="1" xfId="234" applyFont="1" applyFill="1" applyBorder="1" applyAlignment="1">
      <alignment vertical="center" shrinkToFit="1"/>
    </xf>
    <xf numFmtId="164" fontId="41" fillId="0" borderId="11" xfId="234" applyNumberFormat="1" applyFont="1" applyFill="1" applyBorder="1" applyAlignment="1">
      <alignment horizontal="center" vertical="center" wrapText="1"/>
    </xf>
    <xf numFmtId="0" fontId="3" fillId="28" borderId="34" xfId="60" applyFont="1" applyFill="1" applyBorder="1" applyAlignment="1">
      <alignment horizontal="left" wrapText="1"/>
    </xf>
    <xf numFmtId="0" fontId="3" fillId="0" borderId="0" xfId="60" applyFont="1" applyAlignment="1">
      <alignment horizontal="center"/>
    </xf>
    <xf numFmtId="164" fontId="3" fillId="0" borderId="0" xfId="128" applyNumberFormat="1" applyFont="1" applyFill="1" applyAlignment="1">
      <alignment vertical="center"/>
    </xf>
    <xf numFmtId="0" fontId="41" fillId="0" borderId="1" xfId="153" applyFont="1" applyBorder="1" applyAlignment="1">
      <alignment horizontal="center" vertical="top" wrapText="1"/>
    </xf>
    <xf numFmtId="0" fontId="70" fillId="0" borderId="0" xfId="0" applyFont="1" applyAlignment="1">
      <alignment horizontal="center"/>
    </xf>
    <xf numFmtId="0" fontId="3" fillId="0" borderId="7" xfId="60" applyFont="1" applyBorder="1" applyAlignment="1">
      <alignment horizontal="center" vertical="center"/>
    </xf>
    <xf numFmtId="0" fontId="3" fillId="0" borderId="11" xfId="60" applyFont="1" applyBorder="1" applyAlignment="1">
      <alignment horizontal="center" vertical="center"/>
    </xf>
    <xf numFmtId="0" fontId="3" fillId="0" borderId="15" xfId="60" applyFont="1" applyBorder="1" applyAlignment="1">
      <alignment horizontal="center"/>
    </xf>
    <xf numFmtId="0" fontId="3" fillId="0" borderId="14" xfId="60" applyFont="1" applyBorder="1" applyAlignment="1">
      <alignment horizontal="center"/>
    </xf>
    <xf numFmtId="0" fontId="3" fillId="0" borderId="4" xfId="60" applyFont="1" applyBorder="1" applyAlignment="1">
      <alignment horizontal="center"/>
    </xf>
    <xf numFmtId="0" fontId="11" fillId="0" borderId="0" xfId="60" applyFont="1" applyAlignment="1">
      <alignment horizontal="center"/>
    </xf>
    <xf numFmtId="0" fontId="3" fillId="0" borderId="8" xfId="60" applyFont="1" applyBorder="1" applyAlignment="1">
      <alignment horizontal="center" vertical="center"/>
    </xf>
    <xf numFmtId="0" fontId="13" fillId="0" borderId="15" xfId="153" applyFont="1" applyBorder="1" applyAlignment="1">
      <alignment horizontal="center" vertical="top" wrapText="1"/>
    </xf>
    <xf numFmtId="0" fontId="13" fillId="0" borderId="4" xfId="153" applyFont="1" applyBorder="1" applyAlignment="1">
      <alignment horizontal="center" vertical="top" wrapText="1"/>
    </xf>
    <xf numFmtId="164" fontId="41" fillId="0" borderId="15" xfId="128" applyNumberFormat="1" applyFont="1" applyFill="1" applyBorder="1" applyAlignment="1">
      <alignment horizontal="center" vertical="center" wrapText="1"/>
    </xf>
    <xf numFmtId="164" fontId="41" fillId="0" borderId="15" xfId="128" applyNumberFormat="1" applyFont="1" applyFill="1" applyBorder="1" applyAlignment="1">
      <alignment horizontal="center" vertical="center"/>
    </xf>
    <xf numFmtId="164" fontId="41" fillId="0" borderId="14" xfId="128" applyNumberFormat="1" applyFont="1" applyFill="1" applyBorder="1" applyAlignment="1">
      <alignment horizontal="center" vertical="center"/>
    </xf>
    <xf numFmtId="164" fontId="41" fillId="0" borderId="4" xfId="128" applyNumberFormat="1" applyFont="1" applyFill="1" applyBorder="1" applyAlignment="1">
      <alignment horizontal="center" vertical="center"/>
    </xf>
    <xf numFmtId="0" fontId="41" fillId="0" borderId="1" xfId="153" applyFont="1" applyBorder="1" applyAlignment="1">
      <alignment horizontal="center" vertical="top" wrapText="1"/>
    </xf>
    <xf numFmtId="0" fontId="41" fillId="0" borderId="5" xfId="153" applyFont="1" applyBorder="1" applyAlignment="1">
      <alignment horizontal="center" vertical="top" wrapText="1"/>
    </xf>
    <xf numFmtId="0" fontId="41" fillId="0" borderId="6" xfId="153" applyFont="1" applyBorder="1" applyAlignment="1">
      <alignment horizontal="center" vertical="top" wrapText="1"/>
    </xf>
    <xf numFmtId="0" fontId="41" fillId="0" borderId="9" xfId="153" applyFont="1" applyBorder="1" applyAlignment="1">
      <alignment horizontal="center" vertical="top" wrapText="1"/>
    </xf>
    <xf numFmtId="0" fontId="41" fillId="0" borderId="10" xfId="153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3" fillId="6" borderId="1" xfId="2" applyNumberFormat="1" applyFont="1" applyFill="1" applyBorder="1" applyAlignment="1">
      <alignment horizontal="center" vertical="center" shrinkToFit="1"/>
    </xf>
    <xf numFmtId="164" fontId="3" fillId="0" borderId="5" xfId="2" applyNumberFormat="1" applyFont="1" applyFill="1" applyBorder="1" applyAlignment="1">
      <alignment horizontal="center" vertical="center"/>
    </xf>
    <xf numFmtId="164" fontId="3" fillId="0" borderId="6" xfId="2" applyNumberFormat="1" applyFont="1" applyFill="1" applyBorder="1" applyAlignment="1">
      <alignment horizontal="center" vertical="center"/>
    </xf>
    <xf numFmtId="164" fontId="3" fillId="0" borderId="3" xfId="2" applyNumberFormat="1" applyFont="1" applyFill="1" applyBorder="1" applyAlignment="1">
      <alignment horizontal="center" vertical="center"/>
    </xf>
    <xf numFmtId="164" fontId="3" fillId="0" borderId="2" xfId="2" applyNumberFormat="1" applyFont="1" applyFill="1" applyBorder="1" applyAlignment="1">
      <alignment horizontal="center" vertical="center"/>
    </xf>
    <xf numFmtId="164" fontId="5" fillId="0" borderId="15" xfId="1" applyNumberFormat="1" applyFont="1" applyBorder="1" applyAlignment="1">
      <alignment horizontal="center" vertical="center" wrapText="1"/>
    </xf>
    <xf numFmtId="164" fontId="5" fillId="0" borderId="14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0" fontId="3" fillId="0" borderId="7" xfId="63" applyFont="1" applyBorder="1" applyAlignment="1">
      <alignment horizontal="center"/>
    </xf>
    <xf numFmtId="0" fontId="3" fillId="0" borderId="11" xfId="63" applyFont="1" applyBorder="1" applyAlignment="1">
      <alignment horizontal="center"/>
    </xf>
    <xf numFmtId="164" fontId="3" fillId="0" borderId="33" xfId="2" applyNumberFormat="1" applyFont="1" applyFill="1" applyBorder="1" applyAlignment="1">
      <alignment horizontal="center" vertical="center"/>
    </xf>
    <xf numFmtId="164" fontId="3" fillId="0" borderId="9" xfId="2" applyNumberFormat="1" applyFont="1" applyFill="1" applyBorder="1" applyAlignment="1">
      <alignment horizontal="center" vertical="center"/>
    </xf>
    <xf numFmtId="164" fontId="3" fillId="0" borderId="32" xfId="2" applyNumberFormat="1" applyFont="1" applyFill="1" applyBorder="1" applyAlignment="1">
      <alignment horizontal="center" vertical="center"/>
    </xf>
    <xf numFmtId="0" fontId="41" fillId="0" borderId="15" xfId="63" applyFont="1" applyBorder="1" applyAlignment="1">
      <alignment horizontal="center" vertical="center"/>
    </xf>
    <xf numFmtId="0" fontId="41" fillId="0" borderId="14" xfId="63" applyFont="1" applyBorder="1" applyAlignment="1">
      <alignment horizontal="center" vertical="center"/>
    </xf>
    <xf numFmtId="0" fontId="41" fillId="0" borderId="4" xfId="63" applyFont="1" applyBorder="1" applyAlignment="1">
      <alignment horizontal="center" vertical="center"/>
    </xf>
    <xf numFmtId="0" fontId="41" fillId="0" borderId="1" xfId="63" applyFont="1" applyBorder="1" applyAlignment="1">
      <alignment horizontal="center" vertical="center"/>
    </xf>
    <xf numFmtId="3" fontId="3" fillId="0" borderId="0" xfId="153" applyNumberFormat="1" applyFont="1" applyBorder="1" applyAlignment="1">
      <alignment horizontal="left" vertical="center"/>
    </xf>
    <xf numFmtId="0" fontId="3" fillId="0" borderId="7" xfId="153" applyFont="1" applyBorder="1" applyAlignment="1">
      <alignment horizontal="center" vertical="center"/>
    </xf>
    <xf numFmtId="0" fontId="3" fillId="0" borderId="8" xfId="153" applyFont="1" applyBorder="1" applyAlignment="1">
      <alignment horizontal="center" vertical="center"/>
    </xf>
    <xf numFmtId="0" fontId="3" fillId="0" borderId="11" xfId="153" applyFont="1" applyBorder="1" applyAlignment="1">
      <alignment horizontal="center" vertical="center"/>
    </xf>
    <xf numFmtId="3" fontId="3" fillId="0" borderId="7" xfId="153" applyNumberFormat="1" applyFont="1" applyBorder="1" applyAlignment="1">
      <alignment horizontal="center" vertical="center" wrapText="1"/>
    </xf>
    <xf numFmtId="3" fontId="3" fillId="0" borderId="8" xfId="153" applyNumberFormat="1" applyFont="1" applyBorder="1" applyAlignment="1">
      <alignment horizontal="center" vertical="center" wrapText="1"/>
    </xf>
    <xf numFmtId="3" fontId="3" fillId="0" borderId="11" xfId="153" applyNumberFormat="1" applyFont="1" applyBorder="1" applyAlignment="1">
      <alignment horizontal="center" vertical="center" wrapText="1"/>
    </xf>
    <xf numFmtId="0" fontId="3" fillId="0" borderId="1" xfId="153" applyFont="1" applyBorder="1" applyAlignment="1">
      <alignment horizontal="center" vertical="center"/>
    </xf>
    <xf numFmtId="0" fontId="41" fillId="0" borderId="7" xfId="14" applyFont="1" applyBorder="1" applyAlignment="1">
      <alignment horizontal="center" vertical="center" wrapText="1"/>
    </xf>
    <xf numFmtId="0" fontId="41" fillId="0" borderId="8" xfId="14" applyFont="1" applyBorder="1" applyAlignment="1">
      <alignment horizontal="center" vertical="center" wrapText="1"/>
    </xf>
    <xf numFmtId="0" fontId="41" fillId="0" borderId="11" xfId="14" applyFont="1" applyBorder="1" applyAlignment="1">
      <alignment horizontal="center" vertical="center" wrapText="1"/>
    </xf>
    <xf numFmtId="0" fontId="41" fillId="0" borderId="15" xfId="14" applyFont="1" applyBorder="1" applyAlignment="1">
      <alignment horizontal="center"/>
    </xf>
    <xf numFmtId="0" fontId="41" fillId="0" borderId="14" xfId="14" applyFont="1" applyBorder="1" applyAlignment="1">
      <alignment horizontal="center"/>
    </xf>
    <xf numFmtId="0" fontId="41" fillId="0" borderId="4" xfId="14" applyFont="1" applyBorder="1" applyAlignment="1">
      <alignment horizontal="center"/>
    </xf>
    <xf numFmtId="0" fontId="41" fillId="0" borderId="0" xfId="14" applyFont="1" applyAlignment="1">
      <alignment horizontal="center"/>
    </xf>
    <xf numFmtId="0" fontId="3" fillId="0" borderId="5" xfId="14" applyFont="1" applyBorder="1" applyAlignment="1">
      <alignment horizontal="center" vertical="center"/>
    </xf>
    <xf numFmtId="0" fontId="3" fillId="0" borderId="6" xfId="14" applyFont="1" applyBorder="1" applyAlignment="1">
      <alignment horizontal="center" vertical="center"/>
    </xf>
    <xf numFmtId="0" fontId="3" fillId="0" borderId="9" xfId="14" applyFont="1" applyBorder="1" applyAlignment="1">
      <alignment horizontal="center" vertical="center"/>
    </xf>
    <xf numFmtId="0" fontId="3" fillId="0" borderId="10" xfId="14" applyFont="1" applyBorder="1" applyAlignment="1">
      <alignment horizontal="center" vertical="center"/>
    </xf>
    <xf numFmtId="0" fontId="41" fillId="0" borderId="5" xfId="14" applyFont="1" applyBorder="1" applyAlignment="1">
      <alignment horizontal="center" vertical="center" wrapText="1"/>
    </xf>
    <xf numFmtId="0" fontId="41" fillId="0" borderId="6" xfId="14" applyFont="1" applyBorder="1" applyAlignment="1">
      <alignment horizontal="center" vertical="center" wrapText="1"/>
    </xf>
    <xf numFmtId="0" fontId="41" fillId="0" borderId="9" xfId="14" applyFont="1" applyBorder="1" applyAlignment="1">
      <alignment horizontal="center" vertical="center" wrapText="1"/>
    </xf>
    <xf numFmtId="0" fontId="41" fillId="0" borderId="10" xfId="14" applyFont="1" applyBorder="1" applyAlignment="1">
      <alignment horizontal="center" vertical="center" wrapText="1"/>
    </xf>
    <xf numFmtId="0" fontId="38" fillId="0" borderId="0" xfId="14" applyFont="1" applyAlignment="1">
      <alignment horizontal="center"/>
    </xf>
    <xf numFmtId="0" fontId="11" fillId="0" borderId="0" xfId="14" applyFont="1" applyAlignment="1">
      <alignment horizontal="center"/>
    </xf>
    <xf numFmtId="0" fontId="3" fillId="0" borderId="15" xfId="14" applyFont="1" applyBorder="1" applyAlignment="1">
      <alignment horizontal="center"/>
    </xf>
    <xf numFmtId="0" fontId="3" fillId="0" borderId="4" xfId="14" applyFont="1" applyBorder="1" applyAlignment="1">
      <alignment horizontal="center"/>
    </xf>
    <xf numFmtId="0" fontId="3" fillId="0" borderId="14" xfId="14" applyFont="1" applyBorder="1" applyAlignment="1">
      <alignment horizontal="center"/>
    </xf>
    <xf numFmtId="0" fontId="41" fillId="0" borderId="7" xfId="4" applyFont="1" applyBorder="1" applyAlignment="1">
      <alignment horizontal="center" vertical="center" wrapText="1"/>
    </xf>
    <xf numFmtId="0" fontId="41" fillId="0" borderId="8" xfId="4" applyFont="1" applyBorder="1" applyAlignment="1">
      <alignment horizontal="center" vertical="center" wrapText="1"/>
    </xf>
    <xf numFmtId="0" fontId="41" fillId="0" borderId="11" xfId="4" applyFont="1" applyBorder="1" applyAlignment="1">
      <alignment horizontal="center" vertical="center" wrapText="1"/>
    </xf>
    <xf numFmtId="0" fontId="11" fillId="0" borderId="0" xfId="4" applyFont="1" applyAlignment="1">
      <alignment horizontal="center"/>
    </xf>
    <xf numFmtId="0" fontId="12" fillId="0" borderId="0" xfId="4" applyFont="1" applyAlignment="1">
      <alignment horizontal="center"/>
    </xf>
    <xf numFmtId="0" fontId="41" fillId="0" borderId="7" xfId="4" applyFont="1" applyBorder="1" applyAlignment="1">
      <alignment horizontal="center" vertical="center"/>
    </xf>
    <xf numFmtId="0" fontId="13" fillId="0" borderId="8" xfId="4" applyFont="1" applyBorder="1" applyAlignment="1">
      <alignment vertical="center"/>
    </xf>
    <xf numFmtId="0" fontId="13" fillId="0" borderId="11" xfId="4" applyFont="1" applyBorder="1" applyAlignment="1">
      <alignment vertical="center"/>
    </xf>
    <xf numFmtId="0" fontId="12" fillId="0" borderId="15" xfId="14" applyFont="1" applyBorder="1" applyAlignment="1">
      <alignment horizontal="center"/>
    </xf>
    <xf numFmtId="0" fontId="12" fillId="0" borderId="14" xfId="14" applyFont="1" applyBorder="1" applyAlignment="1">
      <alignment horizontal="center"/>
    </xf>
    <xf numFmtId="0" fontId="12" fillId="0" borderId="4" xfId="14" applyFont="1" applyBorder="1" applyAlignment="1">
      <alignment horizontal="center"/>
    </xf>
    <xf numFmtId="0" fontId="12" fillId="0" borderId="0" xfId="14" applyFont="1" applyAlignment="1">
      <alignment horizontal="center"/>
    </xf>
    <xf numFmtId="0" fontId="12" fillId="0" borderId="7" xfId="14" applyFont="1" applyBorder="1" applyAlignment="1">
      <alignment horizontal="center" vertical="center" wrapText="1"/>
    </xf>
    <xf numFmtId="0" fontId="12" fillId="0" borderId="8" xfId="14" applyFont="1" applyBorder="1" applyAlignment="1">
      <alignment horizontal="center" vertical="center" wrapText="1"/>
    </xf>
    <xf numFmtId="0" fontId="12" fillId="0" borderId="11" xfId="14" applyFont="1" applyBorder="1" applyAlignment="1">
      <alignment horizontal="center" vertical="center" wrapText="1"/>
    </xf>
    <xf numFmtId="0" fontId="12" fillId="0" borderId="15" xfId="4" applyFont="1" applyBorder="1" applyAlignment="1">
      <alignment horizontal="center"/>
    </xf>
    <xf numFmtId="0" fontId="12" fillId="0" borderId="4" xfId="4" applyFont="1" applyBorder="1" applyAlignment="1">
      <alignment horizontal="center"/>
    </xf>
    <xf numFmtId="0" fontId="12" fillId="0" borderId="14" xfId="4" applyFont="1" applyBorder="1" applyAlignment="1">
      <alignment horizontal="center"/>
    </xf>
    <xf numFmtId="0" fontId="12" fillId="0" borderId="7" xfId="4" applyFont="1" applyBorder="1" applyAlignment="1">
      <alignment horizontal="center" vertical="center"/>
    </xf>
    <xf numFmtId="0" fontId="12" fillId="0" borderId="11" xfId="4" applyFont="1" applyBorder="1" applyAlignment="1">
      <alignment horizontal="center" vertical="center"/>
    </xf>
  </cellXfs>
  <cellStyles count="235">
    <cellStyle name="20% - Accent1" xfId="15"/>
    <cellStyle name="20% - Accent1 2" xfId="65"/>
    <cellStyle name="20% - Accent2" xfId="16"/>
    <cellStyle name="20% - Accent2 2" xfId="66"/>
    <cellStyle name="20% - Accent3" xfId="17"/>
    <cellStyle name="20% - Accent3 2" xfId="67"/>
    <cellStyle name="20% - Accent4" xfId="18"/>
    <cellStyle name="20% - Accent4 2" xfId="68"/>
    <cellStyle name="20% - Accent5" xfId="19"/>
    <cellStyle name="20% - Accent5 2" xfId="69"/>
    <cellStyle name="20% - Accent6" xfId="20"/>
    <cellStyle name="20% - Accent6 2" xfId="70"/>
    <cellStyle name="20% - ส่วนที่ถูกเน้น1 2" xfId="71"/>
    <cellStyle name="20% - ส่วนที่ถูกเน้น1 3" xfId="72"/>
    <cellStyle name="20% - ส่วนที่ถูกเน้น2 2" xfId="73"/>
    <cellStyle name="20% - ส่วนที่ถูกเน้น2 3" xfId="74"/>
    <cellStyle name="20% - ส่วนที่ถูกเน้น3 2" xfId="75"/>
    <cellStyle name="20% - ส่วนที่ถูกเน้น3 3" xfId="76"/>
    <cellStyle name="20% - ส่วนที่ถูกเน้น4 2" xfId="77"/>
    <cellStyle name="20% - ส่วนที่ถูกเน้น4 3" xfId="78"/>
    <cellStyle name="20% - ส่วนที่ถูกเน้น5 2" xfId="79"/>
    <cellStyle name="20% - ส่วนที่ถูกเน้น5 3" xfId="80"/>
    <cellStyle name="20% - ส่วนที่ถูกเน้น6 2" xfId="81"/>
    <cellStyle name="20% - ส่วนที่ถูกเน้น6 3" xfId="82"/>
    <cellStyle name="40% - Accent1" xfId="21"/>
    <cellStyle name="40% - Accent1 2" xfId="83"/>
    <cellStyle name="40% - Accent2" xfId="22"/>
    <cellStyle name="40% - Accent2 2" xfId="84"/>
    <cellStyle name="40% - Accent3" xfId="23"/>
    <cellStyle name="40% - Accent3 2" xfId="85"/>
    <cellStyle name="40% - Accent4" xfId="24"/>
    <cellStyle name="40% - Accent4 2" xfId="86"/>
    <cellStyle name="40% - Accent5" xfId="25"/>
    <cellStyle name="40% - Accent5 2" xfId="87"/>
    <cellStyle name="40% - Accent6" xfId="26"/>
    <cellStyle name="40% - Accent6 2" xfId="88"/>
    <cellStyle name="40% - ส่วนที่ถูกเน้น1 2" xfId="89"/>
    <cellStyle name="40% - ส่วนที่ถูกเน้น1 3" xfId="90"/>
    <cellStyle name="40% - ส่วนที่ถูกเน้น2 2" xfId="91"/>
    <cellStyle name="40% - ส่วนที่ถูกเน้น2 3" xfId="92"/>
    <cellStyle name="40% - ส่วนที่ถูกเน้น3 2" xfId="93"/>
    <cellStyle name="40% - ส่วนที่ถูกเน้น3 3" xfId="94"/>
    <cellStyle name="40% - ส่วนที่ถูกเน้น4 2" xfId="95"/>
    <cellStyle name="40% - ส่วนที่ถูกเน้น4 3" xfId="96"/>
    <cellStyle name="40% - ส่วนที่ถูกเน้น5 2" xfId="97"/>
    <cellStyle name="40% - ส่วนที่ถูกเน้น5 3" xfId="98"/>
    <cellStyle name="40% - ส่วนที่ถูกเน้น6 2" xfId="99"/>
    <cellStyle name="40% - ส่วนที่ถูกเน้น6 3" xfId="100"/>
    <cellStyle name="60% - Accent1" xfId="27"/>
    <cellStyle name="60% - Accent1 2" xfId="101"/>
    <cellStyle name="60% - Accent2" xfId="28"/>
    <cellStyle name="60% - Accent2 2" xfId="102"/>
    <cellStyle name="60% - Accent3" xfId="29"/>
    <cellStyle name="60% - Accent3 2" xfId="103"/>
    <cellStyle name="60% - Accent4" xfId="30"/>
    <cellStyle name="60% - Accent4 2" xfId="104"/>
    <cellStyle name="60% - Accent5" xfId="31"/>
    <cellStyle name="60% - Accent5 2" xfId="105"/>
    <cellStyle name="60% - Accent6" xfId="32"/>
    <cellStyle name="60% - Accent6 2" xfId="106"/>
    <cellStyle name="60% - ส่วนที่ถูกเน้น1 2" xfId="107"/>
    <cellStyle name="60% - ส่วนที่ถูกเน้น1 3" xfId="108"/>
    <cellStyle name="60% - ส่วนที่ถูกเน้น2 2" xfId="109"/>
    <cellStyle name="60% - ส่วนที่ถูกเน้น2 3" xfId="110"/>
    <cellStyle name="60% - ส่วนที่ถูกเน้น3 2" xfId="111"/>
    <cellStyle name="60% - ส่วนที่ถูกเน้น3 3" xfId="112"/>
    <cellStyle name="60% - ส่วนที่ถูกเน้น4 2" xfId="113"/>
    <cellStyle name="60% - ส่วนที่ถูกเน้น4 3" xfId="114"/>
    <cellStyle name="60% - ส่วนที่ถูกเน้น5 2" xfId="115"/>
    <cellStyle name="60% - ส่วนที่ถูกเน้น5 3" xfId="116"/>
    <cellStyle name="60% - ส่วนที่ถูกเน้น6 2" xfId="117"/>
    <cellStyle name="60% - ส่วนที่ถูกเน้น6 3" xfId="118"/>
    <cellStyle name="75" xfId="5"/>
    <cellStyle name="Accent1" xfId="33"/>
    <cellStyle name="Accent1 2" xfId="119"/>
    <cellStyle name="Accent2" xfId="34"/>
    <cellStyle name="Accent2 2" xfId="120"/>
    <cellStyle name="Accent3" xfId="35"/>
    <cellStyle name="Accent3 2" xfId="121"/>
    <cellStyle name="Accent4" xfId="36"/>
    <cellStyle name="Accent4 2" xfId="122"/>
    <cellStyle name="Accent5" xfId="37"/>
    <cellStyle name="Accent5 2" xfId="123"/>
    <cellStyle name="Accent6" xfId="38"/>
    <cellStyle name="Accent6 2" xfId="124"/>
    <cellStyle name="Bad" xfId="39"/>
    <cellStyle name="Bad 2" xfId="125"/>
    <cellStyle name="Calculation" xfId="40"/>
    <cellStyle name="Calculation 2" xfId="126"/>
    <cellStyle name="Check Cell" xfId="41"/>
    <cellStyle name="Check Cell 2" xfId="127"/>
    <cellStyle name="Comma" xfId="234" builtinId="3"/>
    <cellStyle name="Comma 10" xfId="128"/>
    <cellStyle name="Comma 10 2" xfId="129"/>
    <cellStyle name="Comma 12" xfId="130"/>
    <cellStyle name="Comma 13" xfId="131"/>
    <cellStyle name="Comma 14" xfId="132"/>
    <cellStyle name="Comma 2" xfId="2"/>
    <cellStyle name="Comma 2 2" xfId="133"/>
    <cellStyle name="Comma 2 3" xfId="134"/>
    <cellStyle name="Comma 2 3 2" xfId="135"/>
    <cellStyle name="Comma 3" xfId="3"/>
    <cellStyle name="Comma 3 2" xfId="64"/>
    <cellStyle name="Comma 4" xfId="136"/>
    <cellStyle name="Comma 5" xfId="56"/>
    <cellStyle name="Comma 6" xfId="57"/>
    <cellStyle name="Comma 7" xfId="137"/>
    <cellStyle name="Comma 8" xfId="138"/>
    <cellStyle name="Comma 9" xfId="139"/>
    <cellStyle name="Comma 9 2" xfId="140"/>
    <cellStyle name="Explanatory Text" xfId="42"/>
    <cellStyle name="Explanatory Text 2" xfId="141"/>
    <cellStyle name="Good" xfId="43"/>
    <cellStyle name="Good 2" xfId="142"/>
    <cellStyle name="Header1" xfId="6"/>
    <cellStyle name="Header2" xfId="7"/>
    <cellStyle name="Heading 1" xfId="44"/>
    <cellStyle name="Heading 1 2" xfId="143"/>
    <cellStyle name="Heading 2" xfId="45"/>
    <cellStyle name="Heading 2 2" xfId="144"/>
    <cellStyle name="Heading 3" xfId="46"/>
    <cellStyle name="Heading 3 2" xfId="145"/>
    <cellStyle name="Heading 4" xfId="47"/>
    <cellStyle name="Heading 4 2" xfId="146"/>
    <cellStyle name="Hyperlink 2" xfId="147"/>
    <cellStyle name="Input" xfId="48"/>
    <cellStyle name="Input 2" xfId="148"/>
    <cellStyle name="juang1" xfId="149"/>
    <cellStyle name="Linked Cell" xfId="49"/>
    <cellStyle name="Linked Cell 2" xfId="150"/>
    <cellStyle name="Neutral" xfId="50"/>
    <cellStyle name="Neutral 2" xfId="151"/>
    <cellStyle name="no dec" xfId="152"/>
    <cellStyle name="Normal" xfId="0" builtinId="0"/>
    <cellStyle name="Normal 10" xfId="153"/>
    <cellStyle name="Normal 11" xfId="154"/>
    <cellStyle name="Normal 12" xfId="155"/>
    <cellStyle name="Normal 13" xfId="156"/>
    <cellStyle name="Normal 14" xfId="157"/>
    <cellStyle name="Normal 2" xfId="1"/>
    <cellStyle name="Normal 2 2" xfId="14"/>
    <cellStyle name="Normal 2 3" xfId="158"/>
    <cellStyle name="Normal 2_AEC56" xfId="159"/>
    <cellStyle name="Normal 3" xfId="4"/>
    <cellStyle name="Normal 4" xfId="58"/>
    <cellStyle name="Normal 5" xfId="59"/>
    <cellStyle name="Normal 6" xfId="60"/>
    <cellStyle name="Normal 7" xfId="61"/>
    <cellStyle name="Normal 8" xfId="160"/>
    <cellStyle name="Normal 9" xfId="161"/>
    <cellStyle name="Normal_คำขอ57แยกกิจกรรม" xfId="63"/>
    <cellStyle name="Note" xfId="51"/>
    <cellStyle name="Note 2" xfId="162"/>
    <cellStyle name="Output" xfId="52"/>
    <cellStyle name="Output 2" xfId="163"/>
    <cellStyle name="Title" xfId="53"/>
    <cellStyle name="Title 2" xfId="164"/>
    <cellStyle name="Total" xfId="54"/>
    <cellStyle name="Total 2" xfId="165"/>
    <cellStyle name="Warning Text" xfId="55"/>
    <cellStyle name="Warning Text 2" xfId="166"/>
    <cellStyle name="การคำนวณ 2" xfId="167"/>
    <cellStyle name="การคำนวณ 3" xfId="168"/>
    <cellStyle name="ข้อความเตือน 2" xfId="169"/>
    <cellStyle name="ข้อความเตือน 3" xfId="170"/>
    <cellStyle name="ข้อความอธิบาย 2" xfId="171"/>
    <cellStyle name="ข้อความอธิบาย 3" xfId="172"/>
    <cellStyle name="เครื่องหมายจุลภาค 2" xfId="173"/>
    <cellStyle name="เครื่องหมายจุลภาค 2 2" xfId="174"/>
    <cellStyle name="เครื่องหมายจุลภาค 2 3" xfId="175"/>
    <cellStyle name="เครื่องหมายจุลภาค 2 4" xfId="176"/>
    <cellStyle name="เครื่องหมายจุลภาค 2 5" xfId="177"/>
    <cellStyle name="เครื่องหมายจุลภาค 2 6" xfId="178"/>
    <cellStyle name="เครื่องหมายจุลภาค 2 7" xfId="232"/>
    <cellStyle name="เครื่องหมายจุลภาค 3" xfId="179"/>
    <cellStyle name="เครื่องหมายจุลภาค 4" xfId="180"/>
    <cellStyle name="เครื่องหมายจุลภาค 5" xfId="181"/>
    <cellStyle name="เครื่องหมายจุลภาค 7" xfId="182"/>
    <cellStyle name="ชื่อเรื่อง 2" xfId="183"/>
    <cellStyle name="ชื่อเรื่อง 3" xfId="184"/>
    <cellStyle name="เซลล์ตรวจสอบ 2" xfId="185"/>
    <cellStyle name="เซลล์ตรวจสอบ 3" xfId="186"/>
    <cellStyle name="เซลล์ที่มีการเชื่อมโยง 2" xfId="187"/>
    <cellStyle name="เซลล์ที่มีการเชื่อมโยง 3" xfId="188"/>
    <cellStyle name="ดี 2" xfId="189"/>
    <cellStyle name="ดี 3" xfId="190"/>
    <cellStyle name="น้บะภฒ_95" xfId="8"/>
    <cellStyle name="ปกติ 2" xfId="191"/>
    <cellStyle name="ปกติ 2 2" xfId="231"/>
    <cellStyle name="ปกติ 3" xfId="192"/>
    <cellStyle name="ปกติ 4" xfId="193"/>
    <cellStyle name="ปกติ 5" xfId="194"/>
    <cellStyle name="ปกติ 6" xfId="195"/>
    <cellStyle name="ปกติ 7" xfId="196"/>
    <cellStyle name="ปกติ 8" xfId="197"/>
    <cellStyle name="ปกติ_00001491" xfId="62"/>
    <cellStyle name="ปกติ_ฟอร์มค่าใช้จ่ายต่างประเทศ" xfId="230"/>
    <cellStyle name="ป้อนค่า 2" xfId="198"/>
    <cellStyle name="ป้อนค่า 3" xfId="199"/>
    <cellStyle name="ปานกลาง 2" xfId="200"/>
    <cellStyle name="ปานกลาง 3" xfId="201"/>
    <cellStyle name="เปอร์เซ็นต์ 2" xfId="233"/>
    <cellStyle name="ผลรวม 2" xfId="202"/>
    <cellStyle name="ผลรวม 3" xfId="203"/>
    <cellStyle name="แย่ 2" xfId="204"/>
    <cellStyle name="แย่ 3" xfId="205"/>
    <cellStyle name="ฤธถ [0]_95" xfId="9"/>
    <cellStyle name="ฤธถ_95" xfId="10"/>
    <cellStyle name="ล๋ศญ [0]_95" xfId="11"/>
    <cellStyle name="ล๋ศญ_95" xfId="12"/>
    <cellStyle name="วฅมุ_4ฟ๙ฝวภ๛" xfId="13"/>
    <cellStyle name="ส่วนที่ถูกเน้น1 2" xfId="206"/>
    <cellStyle name="ส่วนที่ถูกเน้น1 3" xfId="207"/>
    <cellStyle name="ส่วนที่ถูกเน้น2 2" xfId="208"/>
    <cellStyle name="ส่วนที่ถูกเน้น2 3" xfId="209"/>
    <cellStyle name="ส่วนที่ถูกเน้น3 2" xfId="210"/>
    <cellStyle name="ส่วนที่ถูกเน้น3 3" xfId="211"/>
    <cellStyle name="ส่วนที่ถูกเน้น4 2" xfId="212"/>
    <cellStyle name="ส่วนที่ถูกเน้น4 3" xfId="213"/>
    <cellStyle name="ส่วนที่ถูกเน้น5 2" xfId="214"/>
    <cellStyle name="ส่วนที่ถูกเน้น5 3" xfId="215"/>
    <cellStyle name="ส่วนที่ถูกเน้น6 2" xfId="216"/>
    <cellStyle name="ส่วนที่ถูกเน้น6 3" xfId="217"/>
    <cellStyle name="แสดงผล 2" xfId="218"/>
    <cellStyle name="แสดงผล 3" xfId="219"/>
    <cellStyle name="หมายเหตุ 2" xfId="220"/>
    <cellStyle name="หมายเหตุ 3" xfId="221"/>
    <cellStyle name="หัวเรื่อง 1 2" xfId="222"/>
    <cellStyle name="หัวเรื่อง 1 3" xfId="223"/>
    <cellStyle name="หัวเรื่อง 2 2" xfId="224"/>
    <cellStyle name="หัวเรื่อง 2 3" xfId="225"/>
    <cellStyle name="หัวเรื่อง 3 2" xfId="226"/>
    <cellStyle name="หัวเรื่อง 3 3" xfId="227"/>
    <cellStyle name="หัวเรื่อง 4 2" xfId="228"/>
    <cellStyle name="หัวเรื่อง 4 3" xfId="229"/>
  </cellStyles>
  <dxfs count="0"/>
  <tableStyles count="0" defaultTableStyle="TableStyleMedium2" defaultPivotStyle="PivotStyleLight16"/>
  <colors>
    <mruColors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3;&#3638;&#3585;&#3629;&#3610;&#3619;&#3617;54/&#3649;&#3610;&#3610;&#3585;10-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%20for%20Skype/&#3586;&#3657;&#3629;&#3617;&#3641;&#3621;&#3588;&#3637;&#3618;&#3660;%20&#3626;&#3591;&#3611;.%202559/580429%20&#3591;&#3610;&#3611;&#3619;&#3632;&#3617;&#3634;&#3603;%202559%20&#3585;&#3619;&#3617;&#3613;&#3609;&#3627;&#3621;&#3623;&#3591;%20&#3592;&#3634;&#3585;&#3626;&#3591;&#3611;.%20(29%20&#3648;&#3617;.&#3618;.58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ostPC/AppData/Roaming/Skype/My%20Skype%20Received%20Files/&#3649;&#3612;&#3609;%20&#3591;&#3634;&#3609;%20&#3648;&#3591;&#3636;&#3609;%20&#3611;&#3637;%202559/1%20&#3649;&#3610;&#3610;&#3615;&#3629;&#3619;&#3660;&#3617;&#3648;&#3591;&#3636;&#3609;&#3621;&#3591;&#3619;&#3634;&#3618;&#3648;&#3604;&#3639;&#3629;&#3609;%20%20&#3619;&#3634;&#3618;&#3652;&#3605;&#3619;&#3617;&#3634;&#3626;%20%202559%20&#3585;.&#3611;&#3599;&#3636;&#3610;&#3633;&#3605;&#3636;&#3585;&#3634;&#3619;&#3613;&#3609;&#3627;&#3621;&#3623;&#35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ก.10"/>
      <sheetName val="แบบก.11"/>
      <sheetName val="แบบก.12"/>
      <sheetName val="ต่อหน่วย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 58-59 ปรับลด 1"/>
      <sheetName val="ปี 57-58"/>
      <sheetName val="ปี 57-59"/>
      <sheetName val="ภาพรวม"/>
      <sheetName val="ภาพรวมเปรียบเทียบ 58-59"/>
      <sheetName val="กป."/>
      <sheetName val="กบ."/>
      <sheetName val="กว."/>
      <sheetName val="สล."/>
      <sheetName val="กผ."/>
      <sheetName val="ตสน."/>
      <sheetName val="กพร."/>
      <sheetName val="Sheet10"/>
      <sheetName val="Sheet1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3713900</v>
          </cell>
        </row>
        <row r="28">
          <cell r="D28">
            <v>0</v>
          </cell>
        </row>
        <row r="29">
          <cell r="D29">
            <v>46059800</v>
          </cell>
        </row>
        <row r="30">
          <cell r="D30">
            <v>37859800</v>
          </cell>
        </row>
        <row r="31">
          <cell r="D31">
            <v>4991100</v>
          </cell>
        </row>
        <row r="32">
          <cell r="D32">
            <v>1079000</v>
          </cell>
        </row>
        <row r="33">
          <cell r="D33">
            <v>1306200</v>
          </cell>
        </row>
        <row r="34">
          <cell r="D34">
            <v>1356100</v>
          </cell>
        </row>
        <row r="35">
          <cell r="D35">
            <v>142200</v>
          </cell>
        </row>
        <row r="36">
          <cell r="D36">
            <v>116400</v>
          </cell>
        </row>
        <row r="37">
          <cell r="D37">
            <v>991200</v>
          </cell>
        </row>
        <row r="38">
          <cell r="D38">
            <v>0</v>
          </cell>
        </row>
        <row r="39">
          <cell r="D39">
            <v>30910700</v>
          </cell>
        </row>
        <row r="40">
          <cell r="D40">
            <v>2577400</v>
          </cell>
        </row>
        <row r="41">
          <cell r="D41">
            <v>950000</v>
          </cell>
        </row>
        <row r="42">
          <cell r="D42">
            <v>300000</v>
          </cell>
        </row>
        <row r="43">
          <cell r="D43">
            <v>120000</v>
          </cell>
        </row>
        <row r="44">
          <cell r="D44">
            <v>0</v>
          </cell>
        </row>
        <row r="45">
          <cell r="D45">
            <v>11976300</v>
          </cell>
        </row>
        <row r="46">
          <cell r="D46">
            <v>1832200</v>
          </cell>
        </row>
        <row r="47">
          <cell r="D47">
            <v>193200</v>
          </cell>
        </row>
        <row r="48">
          <cell r="D48">
            <v>600000</v>
          </cell>
        </row>
        <row r="49">
          <cell r="D49">
            <v>0</v>
          </cell>
        </row>
        <row r="50">
          <cell r="D50">
            <v>12145300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216300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1958000</v>
          </cell>
        </row>
        <row r="57">
          <cell r="D57">
            <v>386000</v>
          </cell>
        </row>
        <row r="58">
          <cell r="D58">
            <v>1200000</v>
          </cell>
        </row>
        <row r="59">
          <cell r="D59">
            <v>18000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300000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54000</v>
          </cell>
        </row>
        <row r="67">
          <cell r="D67">
            <v>8200000</v>
          </cell>
        </row>
        <row r="68">
          <cell r="D68">
            <v>600000</v>
          </cell>
        </row>
        <row r="69">
          <cell r="D69">
            <v>900000</v>
          </cell>
        </row>
        <row r="70">
          <cell r="D70">
            <v>200000</v>
          </cell>
        </row>
        <row r="71">
          <cell r="D71">
            <v>6500000</v>
          </cell>
        </row>
        <row r="72">
          <cell r="D72">
            <v>0</v>
          </cell>
        </row>
        <row r="73">
          <cell r="D73">
            <v>5265000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5265000</v>
          </cell>
        </row>
        <row r="91">
          <cell r="D91">
            <v>0</v>
          </cell>
        </row>
        <row r="92">
          <cell r="D92">
            <v>0</v>
          </cell>
        </row>
      </sheetData>
      <sheetData sheetId="9" refreshError="1"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2530000</v>
          </cell>
        </row>
        <row r="30">
          <cell r="D30">
            <v>2530000</v>
          </cell>
        </row>
        <row r="31">
          <cell r="D31">
            <v>800000</v>
          </cell>
        </row>
        <row r="32">
          <cell r="D32">
            <v>800000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1470000</v>
          </cell>
        </row>
        <row r="40">
          <cell r="D40">
            <v>700000</v>
          </cell>
        </row>
        <row r="41">
          <cell r="D41">
            <v>0</v>
          </cell>
        </row>
        <row r="42">
          <cell r="D42">
            <v>50000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720000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260000</v>
          </cell>
        </row>
        <row r="57">
          <cell r="D57">
            <v>50000</v>
          </cell>
        </row>
        <row r="58">
          <cell r="D58">
            <v>200000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10000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</sheetData>
      <sheetData sheetId="10" refreshError="1"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1050000</v>
          </cell>
        </row>
        <row r="30">
          <cell r="D30">
            <v>1050000</v>
          </cell>
        </row>
        <row r="31">
          <cell r="D31">
            <v>60000</v>
          </cell>
        </row>
        <row r="32">
          <cell r="D32">
            <v>60000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860000</v>
          </cell>
        </row>
        <row r="40">
          <cell r="D40">
            <v>500000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360000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130000</v>
          </cell>
        </row>
        <row r="57">
          <cell r="D57">
            <v>30000</v>
          </cell>
        </row>
        <row r="58">
          <cell r="D58">
            <v>100000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>
            <v>0</v>
          </cell>
        </row>
        <row r="73">
          <cell r="D73">
            <v>0</v>
          </cell>
        </row>
        <row r="74">
          <cell r="D74">
            <v>0</v>
          </cell>
        </row>
        <row r="75">
          <cell r="D75">
            <v>0</v>
          </cell>
        </row>
        <row r="76">
          <cell r="D76">
            <v>0</v>
          </cell>
        </row>
        <row r="77">
          <cell r="D77">
            <v>0</v>
          </cell>
        </row>
        <row r="78">
          <cell r="D78">
            <v>0</v>
          </cell>
        </row>
        <row r="79">
          <cell r="D79">
            <v>0</v>
          </cell>
        </row>
        <row r="80">
          <cell r="D80">
            <v>0</v>
          </cell>
        </row>
        <row r="81">
          <cell r="D81">
            <v>0</v>
          </cell>
        </row>
        <row r="82">
          <cell r="D82">
            <v>0</v>
          </cell>
        </row>
        <row r="83">
          <cell r="D83">
            <v>0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0</v>
          </cell>
        </row>
        <row r="87">
          <cell r="D87">
            <v>0</v>
          </cell>
        </row>
        <row r="88">
          <cell r="D88">
            <v>0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0</v>
          </cell>
        </row>
      </sheetData>
      <sheetData sheetId="11" refreshError="1"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844000</v>
          </cell>
        </row>
        <row r="30">
          <cell r="C30">
            <v>844000</v>
          </cell>
        </row>
        <row r="31">
          <cell r="C31">
            <v>70000</v>
          </cell>
        </row>
        <row r="32">
          <cell r="C32">
            <v>70000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654000</v>
          </cell>
        </row>
        <row r="40">
          <cell r="C40">
            <v>100000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50000</v>
          </cell>
        </row>
        <row r="44">
          <cell r="C44">
            <v>0</v>
          </cell>
        </row>
        <row r="45">
          <cell r="C45">
            <v>504000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120000</v>
          </cell>
        </row>
        <row r="57">
          <cell r="C57">
            <v>20000</v>
          </cell>
        </row>
        <row r="58">
          <cell r="C58">
            <v>100000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ฟอร์มรวม"/>
      <sheetName val="ก.ปฏิบัติการฝนหลวง"/>
      <sheetName val="สำรองกรม"/>
      <sheetName val="กตน."/>
      <sheetName val="กพร."/>
      <sheetName val="กผ."/>
      <sheetName val="สล. (รวม)"/>
      <sheetName val="สล."/>
      <sheetName val="สล. (ฝบท.)"/>
      <sheetName val="สล. (กทบ.)"/>
      <sheetName val="สล. (กพด.)"/>
      <sheetName val="สล. (กปส.)"/>
      <sheetName val="สล. (กบค..)"/>
      <sheetName val="สล. (กวก.)"/>
      <sheetName val="สล. (กชอ.)"/>
      <sheetName val="สล. (ฝอส.)"/>
      <sheetName val="กป. (รวม)"/>
      <sheetName val="กป."/>
      <sheetName val="กป. (ฝบป.)"/>
      <sheetName val="กป. (กวป)"/>
      <sheetName val="กป. (กตส.)"/>
      <sheetName val="กป. (กชบ.)"/>
      <sheetName val="กป. (ศปน.)"/>
      <sheetName val="กป. (ศปก.)"/>
      <sheetName val="กป. (ศปฉ)"/>
      <sheetName val="กป. (ศปอ.)"/>
      <sheetName val="กป. (ศปต)"/>
      <sheetName val="กว. (รวม)"/>
      <sheetName val="กว."/>
      <sheetName val="กว. (กลุ่มกว.)"/>
      <sheetName val="กว. (กลุ่มวิเทศ)"/>
      <sheetName val="ict (2)"/>
      <sheetName val="กว. (ศูนย์ฯหัวหิน)"/>
      <sheetName val="กว. (ศูนย์ฯสารสนเทศ)"/>
      <sheetName val="กบ. (รวม)"/>
      <sheetName val="กบ."/>
      <sheetName val="กบ. (กลุ่มการบิน)"/>
      <sheetName val="กบ. (กลุ่มสื่อสาร)"/>
      <sheetName val="กบ. (สนามบินนครสวรรค์)"/>
      <sheetName val="กบ. (สนามบินคลองหลวง)"/>
      <sheetName val="กบ. (กลุ่มบำรุงอากาศยาน ฮ)"/>
      <sheetName val="กบ. (กลุ่มบำรุงอากาศยาน บ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5"/>
  <sheetViews>
    <sheetView view="pageBreakPreview" zoomScale="60" zoomScaleNormal="60" workbookViewId="0">
      <selection activeCell="A5" sqref="A5:M5"/>
    </sheetView>
  </sheetViews>
  <sheetFormatPr defaultColWidth="9" defaultRowHeight="60.75"/>
  <cols>
    <col min="1" max="12" width="9" style="112"/>
    <col min="13" max="13" width="77.140625" style="112" customWidth="1"/>
    <col min="14" max="16384" width="9" style="112"/>
  </cols>
  <sheetData>
    <row r="4" spans="1:13">
      <c r="A4" s="323" t="s">
        <v>297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</row>
    <row r="5" spans="1:13">
      <c r="A5" s="323" t="s">
        <v>367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</row>
  </sheetData>
  <mergeCells count="2">
    <mergeCell ref="A5:M5"/>
    <mergeCell ref="A4:M4"/>
  </mergeCells>
  <pageMargins left="0.25" right="0.25" top="0.75" bottom="0.75" header="0.3" footer="0.3"/>
  <pageSetup paperSize="9" scale="77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6"/>
  <sheetViews>
    <sheetView view="pageBreakPreview" zoomScaleNormal="100" zoomScaleSheetLayoutView="100" workbookViewId="0">
      <selection activeCell="K5" sqref="K5"/>
    </sheetView>
  </sheetViews>
  <sheetFormatPr defaultRowHeight="15.75"/>
  <cols>
    <col min="1" max="1" width="37.85546875" style="7" bestFit="1" customWidth="1"/>
    <col min="2" max="5" width="9.28515625" style="7" customWidth="1"/>
    <col min="6" max="6" width="9.140625" style="7" customWidth="1"/>
    <col min="7" max="7" width="8" style="7" customWidth="1"/>
    <col min="8" max="8" width="9" style="7" customWidth="1"/>
    <col min="9" max="9" width="9.42578125" style="7" customWidth="1"/>
    <col min="10" max="10" width="9.140625" style="7" customWidth="1"/>
    <col min="11" max="11" width="17.85546875" style="7" bestFit="1" customWidth="1"/>
    <col min="12" max="12" width="26.140625" style="7" bestFit="1" customWidth="1"/>
    <col min="13" max="256" width="9" style="7"/>
    <col min="257" max="257" width="26" style="7" customWidth="1"/>
    <col min="258" max="261" width="9.28515625" style="7" customWidth="1"/>
    <col min="262" max="262" width="9.140625" style="7" customWidth="1"/>
    <col min="263" max="263" width="8" style="7" customWidth="1"/>
    <col min="264" max="264" width="9" style="7" customWidth="1"/>
    <col min="265" max="265" width="9.42578125" style="7" customWidth="1"/>
    <col min="266" max="266" width="9.140625" style="7" customWidth="1"/>
    <col min="267" max="267" width="11.42578125" style="7" customWidth="1"/>
    <col min="268" max="268" width="28.42578125" style="7" customWidth="1"/>
    <col min="269" max="512" width="9" style="7"/>
    <col min="513" max="513" width="26" style="7" customWidth="1"/>
    <col min="514" max="517" width="9.28515625" style="7" customWidth="1"/>
    <col min="518" max="518" width="9.140625" style="7" customWidth="1"/>
    <col min="519" max="519" width="8" style="7" customWidth="1"/>
    <col min="520" max="520" width="9" style="7" customWidth="1"/>
    <col min="521" max="521" width="9.42578125" style="7" customWidth="1"/>
    <col min="522" max="522" width="9.140625" style="7" customWidth="1"/>
    <col min="523" max="523" width="11.42578125" style="7" customWidth="1"/>
    <col min="524" max="524" width="28.42578125" style="7" customWidth="1"/>
    <col min="525" max="768" width="9" style="7"/>
    <col min="769" max="769" width="26" style="7" customWidth="1"/>
    <col min="770" max="773" width="9.28515625" style="7" customWidth="1"/>
    <col min="774" max="774" width="9.140625" style="7" customWidth="1"/>
    <col min="775" max="775" width="8" style="7" customWidth="1"/>
    <col min="776" max="776" width="9" style="7" customWidth="1"/>
    <col min="777" max="777" width="9.42578125" style="7" customWidth="1"/>
    <col min="778" max="778" width="9.140625" style="7" customWidth="1"/>
    <col min="779" max="779" width="11.42578125" style="7" customWidth="1"/>
    <col min="780" max="780" width="28.42578125" style="7" customWidth="1"/>
    <col min="781" max="1024" width="9" style="7"/>
    <col min="1025" max="1025" width="26" style="7" customWidth="1"/>
    <col min="1026" max="1029" width="9.28515625" style="7" customWidth="1"/>
    <col min="1030" max="1030" width="9.140625" style="7" customWidth="1"/>
    <col min="1031" max="1031" width="8" style="7" customWidth="1"/>
    <col min="1032" max="1032" width="9" style="7" customWidth="1"/>
    <col min="1033" max="1033" width="9.42578125" style="7" customWidth="1"/>
    <col min="1034" max="1034" width="9.140625" style="7" customWidth="1"/>
    <col min="1035" max="1035" width="11.42578125" style="7" customWidth="1"/>
    <col min="1036" max="1036" width="28.42578125" style="7" customWidth="1"/>
    <col min="1037" max="1280" width="9" style="7"/>
    <col min="1281" max="1281" width="26" style="7" customWidth="1"/>
    <col min="1282" max="1285" width="9.28515625" style="7" customWidth="1"/>
    <col min="1286" max="1286" width="9.140625" style="7" customWidth="1"/>
    <col min="1287" max="1287" width="8" style="7" customWidth="1"/>
    <col min="1288" max="1288" width="9" style="7" customWidth="1"/>
    <col min="1289" max="1289" width="9.42578125" style="7" customWidth="1"/>
    <col min="1290" max="1290" width="9.140625" style="7" customWidth="1"/>
    <col min="1291" max="1291" width="11.42578125" style="7" customWidth="1"/>
    <col min="1292" max="1292" width="28.42578125" style="7" customWidth="1"/>
    <col min="1293" max="1536" width="9" style="7"/>
    <col min="1537" max="1537" width="26" style="7" customWidth="1"/>
    <col min="1538" max="1541" width="9.28515625" style="7" customWidth="1"/>
    <col min="1542" max="1542" width="9.140625" style="7" customWidth="1"/>
    <col min="1543" max="1543" width="8" style="7" customWidth="1"/>
    <col min="1544" max="1544" width="9" style="7" customWidth="1"/>
    <col min="1545" max="1545" width="9.42578125" style="7" customWidth="1"/>
    <col min="1546" max="1546" width="9.140625" style="7" customWidth="1"/>
    <col min="1547" max="1547" width="11.42578125" style="7" customWidth="1"/>
    <col min="1548" max="1548" width="28.42578125" style="7" customWidth="1"/>
    <col min="1549" max="1792" width="9" style="7"/>
    <col min="1793" max="1793" width="26" style="7" customWidth="1"/>
    <col min="1794" max="1797" width="9.28515625" style="7" customWidth="1"/>
    <col min="1798" max="1798" width="9.140625" style="7" customWidth="1"/>
    <col min="1799" max="1799" width="8" style="7" customWidth="1"/>
    <col min="1800" max="1800" width="9" style="7" customWidth="1"/>
    <col min="1801" max="1801" width="9.42578125" style="7" customWidth="1"/>
    <col min="1802" max="1802" width="9.140625" style="7" customWidth="1"/>
    <col min="1803" max="1803" width="11.42578125" style="7" customWidth="1"/>
    <col min="1804" max="1804" width="28.42578125" style="7" customWidth="1"/>
    <col min="1805" max="2048" width="9" style="7"/>
    <col min="2049" max="2049" width="26" style="7" customWidth="1"/>
    <col min="2050" max="2053" width="9.28515625" style="7" customWidth="1"/>
    <col min="2054" max="2054" width="9.140625" style="7" customWidth="1"/>
    <col min="2055" max="2055" width="8" style="7" customWidth="1"/>
    <col min="2056" max="2056" width="9" style="7" customWidth="1"/>
    <col min="2057" max="2057" width="9.42578125" style="7" customWidth="1"/>
    <col min="2058" max="2058" width="9.140625" style="7" customWidth="1"/>
    <col min="2059" max="2059" width="11.42578125" style="7" customWidth="1"/>
    <col min="2060" max="2060" width="28.42578125" style="7" customWidth="1"/>
    <col min="2061" max="2304" width="9" style="7"/>
    <col min="2305" max="2305" width="26" style="7" customWidth="1"/>
    <col min="2306" max="2309" width="9.28515625" style="7" customWidth="1"/>
    <col min="2310" max="2310" width="9.140625" style="7" customWidth="1"/>
    <col min="2311" max="2311" width="8" style="7" customWidth="1"/>
    <col min="2312" max="2312" width="9" style="7" customWidth="1"/>
    <col min="2313" max="2313" width="9.42578125" style="7" customWidth="1"/>
    <col min="2314" max="2314" width="9.140625" style="7" customWidth="1"/>
    <col min="2315" max="2315" width="11.42578125" style="7" customWidth="1"/>
    <col min="2316" max="2316" width="28.42578125" style="7" customWidth="1"/>
    <col min="2317" max="2560" width="9" style="7"/>
    <col min="2561" max="2561" width="26" style="7" customWidth="1"/>
    <col min="2562" max="2565" width="9.28515625" style="7" customWidth="1"/>
    <col min="2566" max="2566" width="9.140625" style="7" customWidth="1"/>
    <col min="2567" max="2567" width="8" style="7" customWidth="1"/>
    <col min="2568" max="2568" width="9" style="7" customWidth="1"/>
    <col min="2569" max="2569" width="9.42578125" style="7" customWidth="1"/>
    <col min="2570" max="2570" width="9.140625" style="7" customWidth="1"/>
    <col min="2571" max="2571" width="11.42578125" style="7" customWidth="1"/>
    <col min="2572" max="2572" width="28.42578125" style="7" customWidth="1"/>
    <col min="2573" max="2816" width="9" style="7"/>
    <col min="2817" max="2817" width="26" style="7" customWidth="1"/>
    <col min="2818" max="2821" width="9.28515625" style="7" customWidth="1"/>
    <col min="2822" max="2822" width="9.140625" style="7" customWidth="1"/>
    <col min="2823" max="2823" width="8" style="7" customWidth="1"/>
    <col min="2824" max="2824" width="9" style="7" customWidth="1"/>
    <col min="2825" max="2825" width="9.42578125" style="7" customWidth="1"/>
    <col min="2826" max="2826" width="9.140625" style="7" customWidth="1"/>
    <col min="2827" max="2827" width="11.42578125" style="7" customWidth="1"/>
    <col min="2828" max="2828" width="28.42578125" style="7" customWidth="1"/>
    <col min="2829" max="3072" width="9" style="7"/>
    <col min="3073" max="3073" width="26" style="7" customWidth="1"/>
    <col min="3074" max="3077" width="9.28515625" style="7" customWidth="1"/>
    <col min="3078" max="3078" width="9.140625" style="7" customWidth="1"/>
    <col min="3079" max="3079" width="8" style="7" customWidth="1"/>
    <col min="3080" max="3080" width="9" style="7" customWidth="1"/>
    <col min="3081" max="3081" width="9.42578125" style="7" customWidth="1"/>
    <col min="3082" max="3082" width="9.140625" style="7" customWidth="1"/>
    <col min="3083" max="3083" width="11.42578125" style="7" customWidth="1"/>
    <col min="3084" max="3084" width="28.42578125" style="7" customWidth="1"/>
    <col min="3085" max="3328" width="9" style="7"/>
    <col min="3329" max="3329" width="26" style="7" customWidth="1"/>
    <col min="3330" max="3333" width="9.28515625" style="7" customWidth="1"/>
    <col min="3334" max="3334" width="9.140625" style="7" customWidth="1"/>
    <col min="3335" max="3335" width="8" style="7" customWidth="1"/>
    <col min="3336" max="3336" width="9" style="7" customWidth="1"/>
    <col min="3337" max="3337" width="9.42578125" style="7" customWidth="1"/>
    <col min="3338" max="3338" width="9.140625" style="7" customWidth="1"/>
    <col min="3339" max="3339" width="11.42578125" style="7" customWidth="1"/>
    <col min="3340" max="3340" width="28.42578125" style="7" customWidth="1"/>
    <col min="3341" max="3584" width="9" style="7"/>
    <col min="3585" max="3585" width="26" style="7" customWidth="1"/>
    <col min="3586" max="3589" width="9.28515625" style="7" customWidth="1"/>
    <col min="3590" max="3590" width="9.140625" style="7" customWidth="1"/>
    <col min="3591" max="3591" width="8" style="7" customWidth="1"/>
    <col min="3592" max="3592" width="9" style="7" customWidth="1"/>
    <col min="3593" max="3593" width="9.42578125" style="7" customWidth="1"/>
    <col min="3594" max="3594" width="9.140625" style="7" customWidth="1"/>
    <col min="3595" max="3595" width="11.42578125" style="7" customWidth="1"/>
    <col min="3596" max="3596" width="28.42578125" style="7" customWidth="1"/>
    <col min="3597" max="3840" width="9" style="7"/>
    <col min="3841" max="3841" width="26" style="7" customWidth="1"/>
    <col min="3842" max="3845" width="9.28515625" style="7" customWidth="1"/>
    <col min="3846" max="3846" width="9.140625" style="7" customWidth="1"/>
    <col min="3847" max="3847" width="8" style="7" customWidth="1"/>
    <col min="3848" max="3848" width="9" style="7" customWidth="1"/>
    <col min="3849" max="3849" width="9.42578125" style="7" customWidth="1"/>
    <col min="3850" max="3850" width="9.140625" style="7" customWidth="1"/>
    <col min="3851" max="3851" width="11.42578125" style="7" customWidth="1"/>
    <col min="3852" max="3852" width="28.42578125" style="7" customWidth="1"/>
    <col min="3853" max="4096" width="9" style="7"/>
    <col min="4097" max="4097" width="26" style="7" customWidth="1"/>
    <col min="4098" max="4101" width="9.28515625" style="7" customWidth="1"/>
    <col min="4102" max="4102" width="9.140625" style="7" customWidth="1"/>
    <col min="4103" max="4103" width="8" style="7" customWidth="1"/>
    <col min="4104" max="4104" width="9" style="7" customWidth="1"/>
    <col min="4105" max="4105" width="9.42578125" style="7" customWidth="1"/>
    <col min="4106" max="4106" width="9.140625" style="7" customWidth="1"/>
    <col min="4107" max="4107" width="11.42578125" style="7" customWidth="1"/>
    <col min="4108" max="4108" width="28.42578125" style="7" customWidth="1"/>
    <col min="4109" max="4352" width="9" style="7"/>
    <col min="4353" max="4353" width="26" style="7" customWidth="1"/>
    <col min="4354" max="4357" width="9.28515625" style="7" customWidth="1"/>
    <col min="4358" max="4358" width="9.140625" style="7" customWidth="1"/>
    <col min="4359" max="4359" width="8" style="7" customWidth="1"/>
    <col min="4360" max="4360" width="9" style="7" customWidth="1"/>
    <col min="4361" max="4361" width="9.42578125" style="7" customWidth="1"/>
    <col min="4362" max="4362" width="9.140625" style="7" customWidth="1"/>
    <col min="4363" max="4363" width="11.42578125" style="7" customWidth="1"/>
    <col min="4364" max="4364" width="28.42578125" style="7" customWidth="1"/>
    <col min="4365" max="4608" width="9" style="7"/>
    <col min="4609" max="4609" width="26" style="7" customWidth="1"/>
    <col min="4610" max="4613" width="9.28515625" style="7" customWidth="1"/>
    <col min="4614" max="4614" width="9.140625" style="7" customWidth="1"/>
    <col min="4615" max="4615" width="8" style="7" customWidth="1"/>
    <col min="4616" max="4616" width="9" style="7" customWidth="1"/>
    <col min="4617" max="4617" width="9.42578125" style="7" customWidth="1"/>
    <col min="4618" max="4618" width="9.140625" style="7" customWidth="1"/>
    <col min="4619" max="4619" width="11.42578125" style="7" customWidth="1"/>
    <col min="4620" max="4620" width="28.42578125" style="7" customWidth="1"/>
    <col min="4621" max="4864" width="9" style="7"/>
    <col min="4865" max="4865" width="26" style="7" customWidth="1"/>
    <col min="4866" max="4869" width="9.28515625" style="7" customWidth="1"/>
    <col min="4870" max="4870" width="9.140625" style="7" customWidth="1"/>
    <col min="4871" max="4871" width="8" style="7" customWidth="1"/>
    <col min="4872" max="4872" width="9" style="7" customWidth="1"/>
    <col min="4873" max="4873" width="9.42578125" style="7" customWidth="1"/>
    <col min="4874" max="4874" width="9.140625" style="7" customWidth="1"/>
    <col min="4875" max="4875" width="11.42578125" style="7" customWidth="1"/>
    <col min="4876" max="4876" width="28.42578125" style="7" customWidth="1"/>
    <col min="4877" max="5120" width="9" style="7"/>
    <col min="5121" max="5121" width="26" style="7" customWidth="1"/>
    <col min="5122" max="5125" width="9.28515625" style="7" customWidth="1"/>
    <col min="5126" max="5126" width="9.140625" style="7" customWidth="1"/>
    <col min="5127" max="5127" width="8" style="7" customWidth="1"/>
    <col min="5128" max="5128" width="9" style="7" customWidth="1"/>
    <col min="5129" max="5129" width="9.42578125" style="7" customWidth="1"/>
    <col min="5130" max="5130" width="9.140625" style="7" customWidth="1"/>
    <col min="5131" max="5131" width="11.42578125" style="7" customWidth="1"/>
    <col min="5132" max="5132" width="28.42578125" style="7" customWidth="1"/>
    <col min="5133" max="5376" width="9" style="7"/>
    <col min="5377" max="5377" width="26" style="7" customWidth="1"/>
    <col min="5378" max="5381" width="9.28515625" style="7" customWidth="1"/>
    <col min="5382" max="5382" width="9.140625" style="7" customWidth="1"/>
    <col min="5383" max="5383" width="8" style="7" customWidth="1"/>
    <col min="5384" max="5384" width="9" style="7" customWidth="1"/>
    <col min="5385" max="5385" width="9.42578125" style="7" customWidth="1"/>
    <col min="5386" max="5386" width="9.140625" style="7" customWidth="1"/>
    <col min="5387" max="5387" width="11.42578125" style="7" customWidth="1"/>
    <col min="5388" max="5388" width="28.42578125" style="7" customWidth="1"/>
    <col min="5389" max="5632" width="9" style="7"/>
    <col min="5633" max="5633" width="26" style="7" customWidth="1"/>
    <col min="5634" max="5637" width="9.28515625" style="7" customWidth="1"/>
    <col min="5638" max="5638" width="9.140625" style="7" customWidth="1"/>
    <col min="5639" max="5639" width="8" style="7" customWidth="1"/>
    <col min="5640" max="5640" width="9" style="7" customWidth="1"/>
    <col min="5641" max="5641" width="9.42578125" style="7" customWidth="1"/>
    <col min="5642" max="5642" width="9.140625" style="7" customWidth="1"/>
    <col min="5643" max="5643" width="11.42578125" style="7" customWidth="1"/>
    <col min="5644" max="5644" width="28.42578125" style="7" customWidth="1"/>
    <col min="5645" max="5888" width="9" style="7"/>
    <col min="5889" max="5889" width="26" style="7" customWidth="1"/>
    <col min="5890" max="5893" width="9.28515625" style="7" customWidth="1"/>
    <col min="5894" max="5894" width="9.140625" style="7" customWidth="1"/>
    <col min="5895" max="5895" width="8" style="7" customWidth="1"/>
    <col min="5896" max="5896" width="9" style="7" customWidth="1"/>
    <col min="5897" max="5897" width="9.42578125" style="7" customWidth="1"/>
    <col min="5898" max="5898" width="9.140625" style="7" customWidth="1"/>
    <col min="5899" max="5899" width="11.42578125" style="7" customWidth="1"/>
    <col min="5900" max="5900" width="28.42578125" style="7" customWidth="1"/>
    <col min="5901" max="6144" width="9" style="7"/>
    <col min="6145" max="6145" width="26" style="7" customWidth="1"/>
    <col min="6146" max="6149" width="9.28515625" style="7" customWidth="1"/>
    <col min="6150" max="6150" width="9.140625" style="7" customWidth="1"/>
    <col min="6151" max="6151" width="8" style="7" customWidth="1"/>
    <col min="6152" max="6152" width="9" style="7" customWidth="1"/>
    <col min="6153" max="6153" width="9.42578125" style="7" customWidth="1"/>
    <col min="6154" max="6154" width="9.140625" style="7" customWidth="1"/>
    <col min="6155" max="6155" width="11.42578125" style="7" customWidth="1"/>
    <col min="6156" max="6156" width="28.42578125" style="7" customWidth="1"/>
    <col min="6157" max="6400" width="9" style="7"/>
    <col min="6401" max="6401" width="26" style="7" customWidth="1"/>
    <col min="6402" max="6405" width="9.28515625" style="7" customWidth="1"/>
    <col min="6406" max="6406" width="9.140625" style="7" customWidth="1"/>
    <col min="6407" max="6407" width="8" style="7" customWidth="1"/>
    <col min="6408" max="6408" width="9" style="7" customWidth="1"/>
    <col min="6409" max="6409" width="9.42578125" style="7" customWidth="1"/>
    <col min="6410" max="6410" width="9.140625" style="7" customWidth="1"/>
    <col min="6411" max="6411" width="11.42578125" style="7" customWidth="1"/>
    <col min="6412" max="6412" width="28.42578125" style="7" customWidth="1"/>
    <col min="6413" max="6656" width="9" style="7"/>
    <col min="6657" max="6657" width="26" style="7" customWidth="1"/>
    <col min="6658" max="6661" width="9.28515625" style="7" customWidth="1"/>
    <col min="6662" max="6662" width="9.140625" style="7" customWidth="1"/>
    <col min="6663" max="6663" width="8" style="7" customWidth="1"/>
    <col min="6664" max="6664" width="9" style="7" customWidth="1"/>
    <col min="6665" max="6665" width="9.42578125" style="7" customWidth="1"/>
    <col min="6666" max="6666" width="9.140625" style="7" customWidth="1"/>
    <col min="6667" max="6667" width="11.42578125" style="7" customWidth="1"/>
    <col min="6668" max="6668" width="28.42578125" style="7" customWidth="1"/>
    <col min="6669" max="6912" width="9" style="7"/>
    <col min="6913" max="6913" width="26" style="7" customWidth="1"/>
    <col min="6914" max="6917" width="9.28515625" style="7" customWidth="1"/>
    <col min="6918" max="6918" width="9.140625" style="7" customWidth="1"/>
    <col min="6919" max="6919" width="8" style="7" customWidth="1"/>
    <col min="6920" max="6920" width="9" style="7" customWidth="1"/>
    <col min="6921" max="6921" width="9.42578125" style="7" customWidth="1"/>
    <col min="6922" max="6922" width="9.140625" style="7" customWidth="1"/>
    <col min="6923" max="6923" width="11.42578125" style="7" customWidth="1"/>
    <col min="6924" max="6924" width="28.42578125" style="7" customWidth="1"/>
    <col min="6925" max="7168" width="9" style="7"/>
    <col min="7169" max="7169" width="26" style="7" customWidth="1"/>
    <col min="7170" max="7173" width="9.28515625" style="7" customWidth="1"/>
    <col min="7174" max="7174" width="9.140625" style="7" customWidth="1"/>
    <col min="7175" max="7175" width="8" style="7" customWidth="1"/>
    <col min="7176" max="7176" width="9" style="7" customWidth="1"/>
    <col min="7177" max="7177" width="9.42578125" style="7" customWidth="1"/>
    <col min="7178" max="7178" width="9.140625" style="7" customWidth="1"/>
    <col min="7179" max="7179" width="11.42578125" style="7" customWidth="1"/>
    <col min="7180" max="7180" width="28.42578125" style="7" customWidth="1"/>
    <col min="7181" max="7424" width="9" style="7"/>
    <col min="7425" max="7425" width="26" style="7" customWidth="1"/>
    <col min="7426" max="7429" width="9.28515625" style="7" customWidth="1"/>
    <col min="7430" max="7430" width="9.140625" style="7" customWidth="1"/>
    <col min="7431" max="7431" width="8" style="7" customWidth="1"/>
    <col min="7432" max="7432" width="9" style="7" customWidth="1"/>
    <col min="7433" max="7433" width="9.42578125" style="7" customWidth="1"/>
    <col min="7434" max="7434" width="9.140625" style="7" customWidth="1"/>
    <col min="7435" max="7435" width="11.42578125" style="7" customWidth="1"/>
    <col min="7436" max="7436" width="28.42578125" style="7" customWidth="1"/>
    <col min="7437" max="7680" width="9" style="7"/>
    <col min="7681" max="7681" width="26" style="7" customWidth="1"/>
    <col min="7682" max="7685" width="9.28515625" style="7" customWidth="1"/>
    <col min="7686" max="7686" width="9.140625" style="7" customWidth="1"/>
    <col min="7687" max="7687" width="8" style="7" customWidth="1"/>
    <col min="7688" max="7688" width="9" style="7" customWidth="1"/>
    <col min="7689" max="7689" width="9.42578125" style="7" customWidth="1"/>
    <col min="7690" max="7690" width="9.140625" style="7" customWidth="1"/>
    <col min="7691" max="7691" width="11.42578125" style="7" customWidth="1"/>
    <col min="7692" max="7692" width="28.42578125" style="7" customWidth="1"/>
    <col min="7693" max="7936" width="9" style="7"/>
    <col min="7937" max="7937" width="26" style="7" customWidth="1"/>
    <col min="7938" max="7941" width="9.28515625" style="7" customWidth="1"/>
    <col min="7942" max="7942" width="9.140625" style="7" customWidth="1"/>
    <col min="7943" max="7943" width="8" style="7" customWidth="1"/>
    <col min="7944" max="7944" width="9" style="7" customWidth="1"/>
    <col min="7945" max="7945" width="9.42578125" style="7" customWidth="1"/>
    <col min="7946" max="7946" width="9.140625" style="7" customWidth="1"/>
    <col min="7947" max="7947" width="11.42578125" style="7" customWidth="1"/>
    <col min="7948" max="7948" width="28.42578125" style="7" customWidth="1"/>
    <col min="7949" max="8192" width="9" style="7"/>
    <col min="8193" max="8193" width="26" style="7" customWidth="1"/>
    <col min="8194" max="8197" width="9.28515625" style="7" customWidth="1"/>
    <col min="8198" max="8198" width="9.140625" style="7" customWidth="1"/>
    <col min="8199" max="8199" width="8" style="7" customWidth="1"/>
    <col min="8200" max="8200" width="9" style="7" customWidth="1"/>
    <col min="8201" max="8201" width="9.42578125" style="7" customWidth="1"/>
    <col min="8202" max="8202" width="9.140625" style="7" customWidth="1"/>
    <col min="8203" max="8203" width="11.42578125" style="7" customWidth="1"/>
    <col min="8204" max="8204" width="28.42578125" style="7" customWidth="1"/>
    <col min="8205" max="8448" width="9" style="7"/>
    <col min="8449" max="8449" width="26" style="7" customWidth="1"/>
    <col min="8450" max="8453" width="9.28515625" style="7" customWidth="1"/>
    <col min="8454" max="8454" width="9.140625" style="7" customWidth="1"/>
    <col min="8455" max="8455" width="8" style="7" customWidth="1"/>
    <col min="8456" max="8456" width="9" style="7" customWidth="1"/>
    <col min="8457" max="8457" width="9.42578125" style="7" customWidth="1"/>
    <col min="8458" max="8458" width="9.140625" style="7" customWidth="1"/>
    <col min="8459" max="8459" width="11.42578125" style="7" customWidth="1"/>
    <col min="8460" max="8460" width="28.42578125" style="7" customWidth="1"/>
    <col min="8461" max="8704" width="9" style="7"/>
    <col min="8705" max="8705" width="26" style="7" customWidth="1"/>
    <col min="8706" max="8709" width="9.28515625" style="7" customWidth="1"/>
    <col min="8710" max="8710" width="9.140625" style="7" customWidth="1"/>
    <col min="8711" max="8711" width="8" style="7" customWidth="1"/>
    <col min="8712" max="8712" width="9" style="7" customWidth="1"/>
    <col min="8713" max="8713" width="9.42578125" style="7" customWidth="1"/>
    <col min="8714" max="8714" width="9.140625" style="7" customWidth="1"/>
    <col min="8715" max="8715" width="11.42578125" style="7" customWidth="1"/>
    <col min="8716" max="8716" width="28.42578125" style="7" customWidth="1"/>
    <col min="8717" max="8960" width="9" style="7"/>
    <col min="8961" max="8961" width="26" style="7" customWidth="1"/>
    <col min="8962" max="8965" width="9.28515625" style="7" customWidth="1"/>
    <col min="8966" max="8966" width="9.140625" style="7" customWidth="1"/>
    <col min="8967" max="8967" width="8" style="7" customWidth="1"/>
    <col min="8968" max="8968" width="9" style="7" customWidth="1"/>
    <col min="8969" max="8969" width="9.42578125" style="7" customWidth="1"/>
    <col min="8970" max="8970" width="9.140625" style="7" customWidth="1"/>
    <col min="8971" max="8971" width="11.42578125" style="7" customWidth="1"/>
    <col min="8972" max="8972" width="28.42578125" style="7" customWidth="1"/>
    <col min="8973" max="9216" width="9" style="7"/>
    <col min="9217" max="9217" width="26" style="7" customWidth="1"/>
    <col min="9218" max="9221" width="9.28515625" style="7" customWidth="1"/>
    <col min="9222" max="9222" width="9.140625" style="7" customWidth="1"/>
    <col min="9223" max="9223" width="8" style="7" customWidth="1"/>
    <col min="9224" max="9224" width="9" style="7" customWidth="1"/>
    <col min="9225" max="9225" width="9.42578125" style="7" customWidth="1"/>
    <col min="9226" max="9226" width="9.140625" style="7" customWidth="1"/>
    <col min="9227" max="9227" width="11.42578125" style="7" customWidth="1"/>
    <col min="9228" max="9228" width="28.42578125" style="7" customWidth="1"/>
    <col min="9229" max="9472" width="9" style="7"/>
    <col min="9473" max="9473" width="26" style="7" customWidth="1"/>
    <col min="9474" max="9477" width="9.28515625" style="7" customWidth="1"/>
    <col min="9478" max="9478" width="9.140625" style="7" customWidth="1"/>
    <col min="9479" max="9479" width="8" style="7" customWidth="1"/>
    <col min="9480" max="9480" width="9" style="7" customWidth="1"/>
    <col min="9481" max="9481" width="9.42578125" style="7" customWidth="1"/>
    <col min="9482" max="9482" width="9.140625" style="7" customWidth="1"/>
    <col min="9483" max="9483" width="11.42578125" style="7" customWidth="1"/>
    <col min="9484" max="9484" width="28.42578125" style="7" customWidth="1"/>
    <col min="9485" max="9728" width="9" style="7"/>
    <col min="9729" max="9729" width="26" style="7" customWidth="1"/>
    <col min="9730" max="9733" width="9.28515625" style="7" customWidth="1"/>
    <col min="9734" max="9734" width="9.140625" style="7" customWidth="1"/>
    <col min="9735" max="9735" width="8" style="7" customWidth="1"/>
    <col min="9736" max="9736" width="9" style="7" customWidth="1"/>
    <col min="9737" max="9737" width="9.42578125" style="7" customWidth="1"/>
    <col min="9738" max="9738" width="9.140625" style="7" customWidth="1"/>
    <col min="9739" max="9739" width="11.42578125" style="7" customWidth="1"/>
    <col min="9740" max="9740" width="28.42578125" style="7" customWidth="1"/>
    <col min="9741" max="9984" width="9" style="7"/>
    <col min="9985" max="9985" width="26" style="7" customWidth="1"/>
    <col min="9986" max="9989" width="9.28515625" style="7" customWidth="1"/>
    <col min="9990" max="9990" width="9.140625" style="7" customWidth="1"/>
    <col min="9991" max="9991" width="8" style="7" customWidth="1"/>
    <col min="9992" max="9992" width="9" style="7" customWidth="1"/>
    <col min="9993" max="9993" width="9.42578125" style="7" customWidth="1"/>
    <col min="9994" max="9994" width="9.140625" style="7" customWidth="1"/>
    <col min="9995" max="9995" width="11.42578125" style="7" customWidth="1"/>
    <col min="9996" max="9996" width="28.42578125" style="7" customWidth="1"/>
    <col min="9997" max="10240" width="9" style="7"/>
    <col min="10241" max="10241" width="26" style="7" customWidth="1"/>
    <col min="10242" max="10245" width="9.28515625" style="7" customWidth="1"/>
    <col min="10246" max="10246" width="9.140625" style="7" customWidth="1"/>
    <col min="10247" max="10247" width="8" style="7" customWidth="1"/>
    <col min="10248" max="10248" width="9" style="7" customWidth="1"/>
    <col min="10249" max="10249" width="9.42578125" style="7" customWidth="1"/>
    <col min="10250" max="10250" width="9.140625" style="7" customWidth="1"/>
    <col min="10251" max="10251" width="11.42578125" style="7" customWidth="1"/>
    <col min="10252" max="10252" width="28.42578125" style="7" customWidth="1"/>
    <col min="10253" max="10496" width="9" style="7"/>
    <col min="10497" max="10497" width="26" style="7" customWidth="1"/>
    <col min="10498" max="10501" width="9.28515625" style="7" customWidth="1"/>
    <col min="10502" max="10502" width="9.140625" style="7" customWidth="1"/>
    <col min="10503" max="10503" width="8" style="7" customWidth="1"/>
    <col min="10504" max="10504" width="9" style="7" customWidth="1"/>
    <col min="10505" max="10505" width="9.42578125" style="7" customWidth="1"/>
    <col min="10506" max="10506" width="9.140625" style="7" customWidth="1"/>
    <col min="10507" max="10507" width="11.42578125" style="7" customWidth="1"/>
    <col min="10508" max="10508" width="28.42578125" style="7" customWidth="1"/>
    <col min="10509" max="10752" width="9" style="7"/>
    <col min="10753" max="10753" width="26" style="7" customWidth="1"/>
    <col min="10754" max="10757" width="9.28515625" style="7" customWidth="1"/>
    <col min="10758" max="10758" width="9.140625" style="7" customWidth="1"/>
    <col min="10759" max="10759" width="8" style="7" customWidth="1"/>
    <col min="10760" max="10760" width="9" style="7" customWidth="1"/>
    <col min="10761" max="10761" width="9.42578125" style="7" customWidth="1"/>
    <col min="10762" max="10762" width="9.140625" style="7" customWidth="1"/>
    <col min="10763" max="10763" width="11.42578125" style="7" customWidth="1"/>
    <col min="10764" max="10764" width="28.42578125" style="7" customWidth="1"/>
    <col min="10765" max="11008" width="9" style="7"/>
    <col min="11009" max="11009" width="26" style="7" customWidth="1"/>
    <col min="11010" max="11013" width="9.28515625" style="7" customWidth="1"/>
    <col min="11014" max="11014" width="9.140625" style="7" customWidth="1"/>
    <col min="11015" max="11015" width="8" style="7" customWidth="1"/>
    <col min="11016" max="11016" width="9" style="7" customWidth="1"/>
    <col min="11017" max="11017" width="9.42578125" style="7" customWidth="1"/>
    <col min="11018" max="11018" width="9.140625" style="7" customWidth="1"/>
    <col min="11019" max="11019" width="11.42578125" style="7" customWidth="1"/>
    <col min="11020" max="11020" width="28.42578125" style="7" customWidth="1"/>
    <col min="11021" max="11264" width="9" style="7"/>
    <col min="11265" max="11265" width="26" style="7" customWidth="1"/>
    <col min="11266" max="11269" width="9.28515625" style="7" customWidth="1"/>
    <col min="11270" max="11270" width="9.140625" style="7" customWidth="1"/>
    <col min="11271" max="11271" width="8" style="7" customWidth="1"/>
    <col min="11272" max="11272" width="9" style="7" customWidth="1"/>
    <col min="11273" max="11273" width="9.42578125" style="7" customWidth="1"/>
    <col min="11274" max="11274" width="9.140625" style="7" customWidth="1"/>
    <col min="11275" max="11275" width="11.42578125" style="7" customWidth="1"/>
    <col min="11276" max="11276" width="28.42578125" style="7" customWidth="1"/>
    <col min="11277" max="11520" width="9" style="7"/>
    <col min="11521" max="11521" width="26" style="7" customWidth="1"/>
    <col min="11522" max="11525" width="9.28515625" style="7" customWidth="1"/>
    <col min="11526" max="11526" width="9.140625" style="7" customWidth="1"/>
    <col min="11527" max="11527" width="8" style="7" customWidth="1"/>
    <col min="11528" max="11528" width="9" style="7" customWidth="1"/>
    <col min="11529" max="11529" width="9.42578125" style="7" customWidth="1"/>
    <col min="11530" max="11530" width="9.140625" style="7" customWidth="1"/>
    <col min="11531" max="11531" width="11.42578125" style="7" customWidth="1"/>
    <col min="11532" max="11532" width="28.42578125" style="7" customWidth="1"/>
    <col min="11533" max="11776" width="9" style="7"/>
    <col min="11777" max="11777" width="26" style="7" customWidth="1"/>
    <col min="11778" max="11781" width="9.28515625" style="7" customWidth="1"/>
    <col min="11782" max="11782" width="9.140625" style="7" customWidth="1"/>
    <col min="11783" max="11783" width="8" style="7" customWidth="1"/>
    <col min="11784" max="11784" width="9" style="7" customWidth="1"/>
    <col min="11785" max="11785" width="9.42578125" style="7" customWidth="1"/>
    <col min="11786" max="11786" width="9.140625" style="7" customWidth="1"/>
    <col min="11787" max="11787" width="11.42578125" style="7" customWidth="1"/>
    <col min="11788" max="11788" width="28.42578125" style="7" customWidth="1"/>
    <col min="11789" max="12032" width="9" style="7"/>
    <col min="12033" max="12033" width="26" style="7" customWidth="1"/>
    <col min="12034" max="12037" width="9.28515625" style="7" customWidth="1"/>
    <col min="12038" max="12038" width="9.140625" style="7" customWidth="1"/>
    <col min="12039" max="12039" width="8" style="7" customWidth="1"/>
    <col min="12040" max="12040" width="9" style="7" customWidth="1"/>
    <col min="12041" max="12041" width="9.42578125" style="7" customWidth="1"/>
    <col min="12042" max="12042" width="9.140625" style="7" customWidth="1"/>
    <col min="12043" max="12043" width="11.42578125" style="7" customWidth="1"/>
    <col min="12044" max="12044" width="28.42578125" style="7" customWidth="1"/>
    <col min="12045" max="12288" width="9" style="7"/>
    <col min="12289" max="12289" width="26" style="7" customWidth="1"/>
    <col min="12290" max="12293" width="9.28515625" style="7" customWidth="1"/>
    <col min="12294" max="12294" width="9.140625" style="7" customWidth="1"/>
    <col min="12295" max="12295" width="8" style="7" customWidth="1"/>
    <col min="12296" max="12296" width="9" style="7" customWidth="1"/>
    <col min="12297" max="12297" width="9.42578125" style="7" customWidth="1"/>
    <col min="12298" max="12298" width="9.140625" style="7" customWidth="1"/>
    <col min="12299" max="12299" width="11.42578125" style="7" customWidth="1"/>
    <col min="12300" max="12300" width="28.42578125" style="7" customWidth="1"/>
    <col min="12301" max="12544" width="9" style="7"/>
    <col min="12545" max="12545" width="26" style="7" customWidth="1"/>
    <col min="12546" max="12549" width="9.28515625" style="7" customWidth="1"/>
    <col min="12550" max="12550" width="9.140625" style="7" customWidth="1"/>
    <col min="12551" max="12551" width="8" style="7" customWidth="1"/>
    <col min="12552" max="12552" width="9" style="7" customWidth="1"/>
    <col min="12553" max="12553" width="9.42578125" style="7" customWidth="1"/>
    <col min="12554" max="12554" width="9.140625" style="7" customWidth="1"/>
    <col min="12555" max="12555" width="11.42578125" style="7" customWidth="1"/>
    <col min="12556" max="12556" width="28.42578125" style="7" customWidth="1"/>
    <col min="12557" max="12800" width="9" style="7"/>
    <col min="12801" max="12801" width="26" style="7" customWidth="1"/>
    <col min="12802" max="12805" width="9.28515625" style="7" customWidth="1"/>
    <col min="12806" max="12806" width="9.140625" style="7" customWidth="1"/>
    <col min="12807" max="12807" width="8" style="7" customWidth="1"/>
    <col min="12808" max="12808" width="9" style="7" customWidth="1"/>
    <col min="12809" max="12809" width="9.42578125" style="7" customWidth="1"/>
    <col min="12810" max="12810" width="9.140625" style="7" customWidth="1"/>
    <col min="12811" max="12811" width="11.42578125" style="7" customWidth="1"/>
    <col min="12812" max="12812" width="28.42578125" style="7" customWidth="1"/>
    <col min="12813" max="13056" width="9" style="7"/>
    <col min="13057" max="13057" width="26" style="7" customWidth="1"/>
    <col min="13058" max="13061" width="9.28515625" style="7" customWidth="1"/>
    <col min="13062" max="13062" width="9.140625" style="7" customWidth="1"/>
    <col min="13063" max="13063" width="8" style="7" customWidth="1"/>
    <col min="13064" max="13064" width="9" style="7" customWidth="1"/>
    <col min="13065" max="13065" width="9.42578125" style="7" customWidth="1"/>
    <col min="13066" max="13066" width="9.140625" style="7" customWidth="1"/>
    <col min="13067" max="13067" width="11.42578125" style="7" customWidth="1"/>
    <col min="13068" max="13068" width="28.42578125" style="7" customWidth="1"/>
    <col min="13069" max="13312" width="9" style="7"/>
    <col min="13313" max="13313" width="26" style="7" customWidth="1"/>
    <col min="13314" max="13317" width="9.28515625" style="7" customWidth="1"/>
    <col min="13318" max="13318" width="9.140625" style="7" customWidth="1"/>
    <col min="13319" max="13319" width="8" style="7" customWidth="1"/>
    <col min="13320" max="13320" width="9" style="7" customWidth="1"/>
    <col min="13321" max="13321" width="9.42578125" style="7" customWidth="1"/>
    <col min="13322" max="13322" width="9.140625" style="7" customWidth="1"/>
    <col min="13323" max="13323" width="11.42578125" style="7" customWidth="1"/>
    <col min="13324" max="13324" width="28.42578125" style="7" customWidth="1"/>
    <col min="13325" max="13568" width="9" style="7"/>
    <col min="13569" max="13569" width="26" style="7" customWidth="1"/>
    <col min="13570" max="13573" width="9.28515625" style="7" customWidth="1"/>
    <col min="13574" max="13574" width="9.140625" style="7" customWidth="1"/>
    <col min="13575" max="13575" width="8" style="7" customWidth="1"/>
    <col min="13576" max="13576" width="9" style="7" customWidth="1"/>
    <col min="13577" max="13577" width="9.42578125" style="7" customWidth="1"/>
    <col min="13578" max="13578" width="9.140625" style="7" customWidth="1"/>
    <col min="13579" max="13579" width="11.42578125" style="7" customWidth="1"/>
    <col min="13580" max="13580" width="28.42578125" style="7" customWidth="1"/>
    <col min="13581" max="13824" width="9" style="7"/>
    <col min="13825" max="13825" width="26" style="7" customWidth="1"/>
    <col min="13826" max="13829" width="9.28515625" style="7" customWidth="1"/>
    <col min="13830" max="13830" width="9.140625" style="7" customWidth="1"/>
    <col min="13831" max="13831" width="8" style="7" customWidth="1"/>
    <col min="13832" max="13832" width="9" style="7" customWidth="1"/>
    <col min="13833" max="13833" width="9.42578125" style="7" customWidth="1"/>
    <col min="13834" max="13834" width="9.140625" style="7" customWidth="1"/>
    <col min="13835" max="13835" width="11.42578125" style="7" customWidth="1"/>
    <col min="13836" max="13836" width="28.42578125" style="7" customWidth="1"/>
    <col min="13837" max="14080" width="9" style="7"/>
    <col min="14081" max="14081" width="26" style="7" customWidth="1"/>
    <col min="14082" max="14085" width="9.28515625" style="7" customWidth="1"/>
    <col min="14086" max="14086" width="9.140625" style="7" customWidth="1"/>
    <col min="14087" max="14087" width="8" style="7" customWidth="1"/>
    <col min="14088" max="14088" width="9" style="7" customWidth="1"/>
    <col min="14089" max="14089" width="9.42578125" style="7" customWidth="1"/>
    <col min="14090" max="14090" width="9.140625" style="7" customWidth="1"/>
    <col min="14091" max="14091" width="11.42578125" style="7" customWidth="1"/>
    <col min="14092" max="14092" width="28.42578125" style="7" customWidth="1"/>
    <col min="14093" max="14336" width="9" style="7"/>
    <col min="14337" max="14337" width="26" style="7" customWidth="1"/>
    <col min="14338" max="14341" width="9.28515625" style="7" customWidth="1"/>
    <col min="14342" max="14342" width="9.140625" style="7" customWidth="1"/>
    <col min="14343" max="14343" width="8" style="7" customWidth="1"/>
    <col min="14344" max="14344" width="9" style="7" customWidth="1"/>
    <col min="14345" max="14345" width="9.42578125" style="7" customWidth="1"/>
    <col min="14346" max="14346" width="9.140625" style="7" customWidth="1"/>
    <col min="14347" max="14347" width="11.42578125" style="7" customWidth="1"/>
    <col min="14348" max="14348" width="28.42578125" style="7" customWidth="1"/>
    <col min="14349" max="14592" width="9" style="7"/>
    <col min="14593" max="14593" width="26" style="7" customWidth="1"/>
    <col min="14594" max="14597" width="9.28515625" style="7" customWidth="1"/>
    <col min="14598" max="14598" width="9.140625" style="7" customWidth="1"/>
    <col min="14599" max="14599" width="8" style="7" customWidth="1"/>
    <col min="14600" max="14600" width="9" style="7" customWidth="1"/>
    <col min="14601" max="14601" width="9.42578125" style="7" customWidth="1"/>
    <col min="14602" max="14602" width="9.140625" style="7" customWidth="1"/>
    <col min="14603" max="14603" width="11.42578125" style="7" customWidth="1"/>
    <col min="14604" max="14604" width="28.42578125" style="7" customWidth="1"/>
    <col min="14605" max="14848" width="9" style="7"/>
    <col min="14849" max="14849" width="26" style="7" customWidth="1"/>
    <col min="14850" max="14853" width="9.28515625" style="7" customWidth="1"/>
    <col min="14854" max="14854" width="9.140625" style="7" customWidth="1"/>
    <col min="14855" max="14855" width="8" style="7" customWidth="1"/>
    <col min="14856" max="14856" width="9" style="7" customWidth="1"/>
    <col min="14857" max="14857" width="9.42578125" style="7" customWidth="1"/>
    <col min="14858" max="14858" width="9.140625" style="7" customWidth="1"/>
    <col min="14859" max="14859" width="11.42578125" style="7" customWidth="1"/>
    <col min="14860" max="14860" width="28.42578125" style="7" customWidth="1"/>
    <col min="14861" max="15104" width="9" style="7"/>
    <col min="15105" max="15105" width="26" style="7" customWidth="1"/>
    <col min="15106" max="15109" width="9.28515625" style="7" customWidth="1"/>
    <col min="15110" max="15110" width="9.140625" style="7" customWidth="1"/>
    <col min="15111" max="15111" width="8" style="7" customWidth="1"/>
    <col min="15112" max="15112" width="9" style="7" customWidth="1"/>
    <col min="15113" max="15113" width="9.42578125" style="7" customWidth="1"/>
    <col min="15114" max="15114" width="9.140625" style="7" customWidth="1"/>
    <col min="15115" max="15115" width="11.42578125" style="7" customWidth="1"/>
    <col min="15116" max="15116" width="28.42578125" style="7" customWidth="1"/>
    <col min="15117" max="15360" width="9" style="7"/>
    <col min="15361" max="15361" width="26" style="7" customWidth="1"/>
    <col min="15362" max="15365" width="9.28515625" style="7" customWidth="1"/>
    <col min="15366" max="15366" width="9.140625" style="7" customWidth="1"/>
    <col min="15367" max="15367" width="8" style="7" customWidth="1"/>
    <col min="15368" max="15368" width="9" style="7" customWidth="1"/>
    <col min="15369" max="15369" width="9.42578125" style="7" customWidth="1"/>
    <col min="15370" max="15370" width="9.140625" style="7" customWidth="1"/>
    <col min="15371" max="15371" width="11.42578125" style="7" customWidth="1"/>
    <col min="15372" max="15372" width="28.42578125" style="7" customWidth="1"/>
    <col min="15373" max="15616" width="9" style="7"/>
    <col min="15617" max="15617" width="26" style="7" customWidth="1"/>
    <col min="15618" max="15621" width="9.28515625" style="7" customWidth="1"/>
    <col min="15622" max="15622" width="9.140625" style="7" customWidth="1"/>
    <col min="15623" max="15623" width="8" style="7" customWidth="1"/>
    <col min="15624" max="15624" width="9" style="7" customWidth="1"/>
    <col min="15625" max="15625" width="9.42578125" style="7" customWidth="1"/>
    <col min="15626" max="15626" width="9.140625" style="7" customWidth="1"/>
    <col min="15627" max="15627" width="11.42578125" style="7" customWidth="1"/>
    <col min="15628" max="15628" width="28.42578125" style="7" customWidth="1"/>
    <col min="15629" max="15872" width="9" style="7"/>
    <col min="15873" max="15873" width="26" style="7" customWidth="1"/>
    <col min="15874" max="15877" width="9.28515625" style="7" customWidth="1"/>
    <col min="15878" max="15878" width="9.140625" style="7" customWidth="1"/>
    <col min="15879" max="15879" width="8" style="7" customWidth="1"/>
    <col min="15880" max="15880" width="9" style="7" customWidth="1"/>
    <col min="15881" max="15881" width="9.42578125" style="7" customWidth="1"/>
    <col min="15882" max="15882" width="9.140625" style="7" customWidth="1"/>
    <col min="15883" max="15883" width="11.42578125" style="7" customWidth="1"/>
    <col min="15884" max="15884" width="28.42578125" style="7" customWidth="1"/>
    <col min="15885" max="16128" width="9" style="7"/>
    <col min="16129" max="16129" width="26" style="7" customWidth="1"/>
    <col min="16130" max="16133" width="9.28515625" style="7" customWidth="1"/>
    <col min="16134" max="16134" width="9.140625" style="7" customWidth="1"/>
    <col min="16135" max="16135" width="8" style="7" customWidth="1"/>
    <col min="16136" max="16136" width="9" style="7" customWidth="1"/>
    <col min="16137" max="16137" width="9.42578125" style="7" customWidth="1"/>
    <col min="16138" max="16138" width="9.140625" style="7" customWidth="1"/>
    <col min="16139" max="16139" width="11.42578125" style="7" customWidth="1"/>
    <col min="16140" max="16140" width="28.42578125" style="7" customWidth="1"/>
    <col min="16141" max="16384" width="9" style="7"/>
  </cols>
  <sheetData>
    <row r="1" spans="1:12" ht="33" customHeight="1"/>
    <row r="2" spans="1:12" ht="23.25">
      <c r="A2" s="392" t="s">
        <v>365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</row>
    <row r="3" spans="1:12">
      <c r="A3" s="393"/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5" spans="1:12" s="9" customFormat="1" ht="18.75">
      <c r="A5" s="8" t="s">
        <v>156</v>
      </c>
      <c r="B5" s="8"/>
      <c r="C5" s="8"/>
      <c r="D5" s="8"/>
    </row>
    <row r="6" spans="1:12" s="9" customFormat="1" ht="18.75">
      <c r="A6" s="8" t="s">
        <v>155</v>
      </c>
    </row>
    <row r="7" spans="1:12" ht="18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298" t="s">
        <v>107</v>
      </c>
    </row>
    <row r="8" spans="1:12" s="11" customFormat="1" ht="17.25" customHeight="1">
      <c r="A8" s="389" t="s">
        <v>108</v>
      </c>
      <c r="B8" s="376" t="s">
        <v>346</v>
      </c>
      <c r="C8" s="377"/>
      <c r="D8" s="380" t="s">
        <v>345</v>
      </c>
      <c r="E8" s="381"/>
      <c r="F8" s="372" t="s">
        <v>347</v>
      </c>
      <c r="G8" s="373"/>
      <c r="H8" s="373"/>
      <c r="I8" s="373"/>
      <c r="J8" s="374"/>
      <c r="K8" s="394" t="s">
        <v>109</v>
      </c>
      <c r="L8" s="389" t="s">
        <v>110</v>
      </c>
    </row>
    <row r="9" spans="1:12" s="11" customFormat="1" ht="17.25" customHeight="1">
      <c r="A9" s="390"/>
      <c r="B9" s="378"/>
      <c r="C9" s="379"/>
      <c r="D9" s="382"/>
      <c r="E9" s="383"/>
      <c r="F9" s="389" t="s">
        <v>111</v>
      </c>
      <c r="G9" s="389" t="s">
        <v>112</v>
      </c>
      <c r="H9" s="389" t="s">
        <v>113</v>
      </c>
      <c r="I9" s="389" t="s">
        <v>114</v>
      </c>
      <c r="J9" s="389" t="s">
        <v>115</v>
      </c>
      <c r="K9" s="395"/>
      <c r="L9" s="390"/>
    </row>
    <row r="10" spans="1:12" s="11" customFormat="1" ht="17.25" customHeight="1">
      <c r="A10" s="390"/>
      <c r="B10" s="299" t="s">
        <v>116</v>
      </c>
      <c r="C10" s="299" t="s">
        <v>117</v>
      </c>
      <c r="D10" s="299" t="s">
        <v>116</v>
      </c>
      <c r="E10" s="299" t="s">
        <v>118</v>
      </c>
      <c r="F10" s="390" t="s">
        <v>119</v>
      </c>
      <c r="G10" s="390"/>
      <c r="H10" s="390"/>
      <c r="I10" s="390"/>
      <c r="J10" s="390"/>
      <c r="K10" s="395"/>
      <c r="L10" s="390"/>
    </row>
    <row r="11" spans="1:12" s="11" customFormat="1" ht="17.25" customHeight="1">
      <c r="A11" s="390"/>
      <c r="B11" s="299"/>
      <c r="C11" s="299"/>
      <c r="D11" s="299"/>
      <c r="E11" s="299"/>
      <c r="F11" s="390" t="s">
        <v>120</v>
      </c>
      <c r="G11" s="390"/>
      <c r="H11" s="390"/>
      <c r="I11" s="390"/>
      <c r="J11" s="390"/>
      <c r="K11" s="395"/>
      <c r="L11" s="390"/>
    </row>
    <row r="12" spans="1:12" s="11" customFormat="1" ht="17.25" customHeight="1">
      <c r="A12" s="391"/>
      <c r="B12" s="297"/>
      <c r="C12" s="297"/>
      <c r="D12" s="297"/>
      <c r="E12" s="300"/>
      <c r="F12" s="391" t="s">
        <v>121</v>
      </c>
      <c r="G12" s="391"/>
      <c r="H12" s="391"/>
      <c r="I12" s="391"/>
      <c r="J12" s="391"/>
      <c r="K12" s="396"/>
      <c r="L12" s="391"/>
    </row>
    <row r="13" spans="1:12" s="14" customFormat="1" ht="19.5" thickBot="1">
      <c r="A13" s="301" t="s">
        <v>122</v>
      </c>
      <c r="B13" s="301"/>
      <c r="C13" s="301"/>
      <c r="D13" s="301"/>
      <c r="E13" s="302"/>
      <c r="F13" s="302"/>
      <c r="G13" s="302"/>
      <c r="H13" s="302"/>
      <c r="I13" s="302"/>
      <c r="J13" s="302"/>
      <c r="K13" s="302"/>
      <c r="L13" s="302"/>
    </row>
    <row r="14" spans="1:12" ht="18" customHeight="1" thickTop="1">
      <c r="A14" s="303" t="s">
        <v>123</v>
      </c>
      <c r="B14" s="304"/>
      <c r="C14" s="304"/>
      <c r="D14" s="304"/>
      <c r="E14" s="304"/>
      <c r="F14" s="305"/>
      <c r="G14" s="305"/>
      <c r="H14" s="305"/>
      <c r="I14" s="305"/>
      <c r="J14" s="304"/>
      <c r="K14" s="305"/>
      <c r="L14" s="304"/>
    </row>
    <row r="15" spans="1:12" ht="18" customHeight="1">
      <c r="A15" s="303" t="s">
        <v>124</v>
      </c>
      <c r="B15" s="304"/>
      <c r="C15" s="304"/>
      <c r="D15" s="304"/>
      <c r="E15" s="304"/>
      <c r="F15" s="305"/>
      <c r="G15" s="305"/>
      <c r="H15" s="305"/>
      <c r="I15" s="305"/>
      <c r="J15" s="304"/>
      <c r="K15" s="305"/>
      <c r="L15" s="304"/>
    </row>
    <row r="16" spans="1:12" ht="18" customHeight="1">
      <c r="A16" s="306" t="s">
        <v>125</v>
      </c>
      <c r="B16" s="307"/>
      <c r="C16" s="307"/>
      <c r="D16" s="307"/>
      <c r="E16" s="304"/>
      <c r="F16" s="305"/>
      <c r="G16" s="305"/>
      <c r="H16" s="305"/>
      <c r="I16" s="305"/>
      <c r="J16" s="304"/>
      <c r="K16" s="305"/>
      <c r="L16" s="304"/>
    </row>
    <row r="17" spans="1:12" ht="18" customHeight="1">
      <c r="A17" s="306" t="s">
        <v>126</v>
      </c>
      <c r="B17" s="306"/>
      <c r="C17" s="306"/>
      <c r="D17" s="306"/>
      <c r="E17" s="304"/>
      <c r="F17" s="304"/>
      <c r="G17" s="304"/>
      <c r="H17" s="304"/>
      <c r="I17" s="305"/>
      <c r="J17" s="304"/>
      <c r="K17" s="304"/>
      <c r="L17" s="308" t="s">
        <v>127</v>
      </c>
    </row>
    <row r="18" spans="1:12" ht="18" customHeight="1">
      <c r="A18" s="306" t="s">
        <v>326</v>
      </c>
      <c r="B18" s="306"/>
      <c r="C18" s="306"/>
      <c r="D18" s="306"/>
      <c r="E18" s="309"/>
      <c r="F18" s="305"/>
      <c r="G18" s="305"/>
      <c r="H18" s="305"/>
      <c r="I18" s="305"/>
      <c r="J18" s="305"/>
      <c r="K18" s="309"/>
      <c r="L18" s="308" t="s">
        <v>128</v>
      </c>
    </row>
    <row r="19" spans="1:12" ht="18" customHeight="1">
      <c r="A19" s="310" t="s">
        <v>129</v>
      </c>
      <c r="B19" s="305"/>
      <c r="C19" s="305"/>
      <c r="D19" s="305"/>
      <c r="E19" s="305"/>
      <c r="F19" s="309"/>
      <c r="G19" s="304"/>
      <c r="H19" s="304"/>
      <c r="I19" s="304"/>
      <c r="J19" s="304"/>
      <c r="K19" s="305"/>
      <c r="L19" s="308" t="s">
        <v>130</v>
      </c>
    </row>
    <row r="20" spans="1:12" ht="18" customHeight="1">
      <c r="A20" s="310" t="s">
        <v>131</v>
      </c>
      <c r="B20" s="305"/>
      <c r="C20" s="305"/>
      <c r="D20" s="305"/>
      <c r="E20" s="305"/>
      <c r="F20" s="309"/>
      <c r="G20" s="304"/>
      <c r="H20" s="304"/>
      <c r="I20" s="304"/>
      <c r="J20" s="304"/>
      <c r="K20" s="305"/>
      <c r="L20" s="304"/>
    </row>
    <row r="21" spans="1:12" ht="18" customHeight="1">
      <c r="A21" s="310" t="s">
        <v>132</v>
      </c>
      <c r="B21" s="305"/>
      <c r="C21" s="305"/>
      <c r="D21" s="305"/>
      <c r="E21" s="305"/>
      <c r="F21" s="309"/>
      <c r="G21" s="304"/>
      <c r="H21" s="304"/>
      <c r="I21" s="304"/>
      <c r="J21" s="304"/>
      <c r="K21" s="305"/>
      <c r="L21" s="304"/>
    </row>
    <row r="22" spans="1:12" ht="18" customHeight="1">
      <c r="A22" s="310" t="s">
        <v>133</v>
      </c>
      <c r="B22" s="305"/>
      <c r="C22" s="305"/>
      <c r="D22" s="305"/>
      <c r="E22" s="305"/>
      <c r="F22" s="309"/>
      <c r="G22" s="304"/>
      <c r="H22" s="305"/>
      <c r="I22" s="304"/>
      <c r="J22" s="304"/>
      <c r="K22" s="305"/>
      <c r="L22" s="304"/>
    </row>
    <row r="23" spans="1:12" ht="18" customHeight="1">
      <c r="A23" s="310" t="s">
        <v>134</v>
      </c>
      <c r="B23" s="305"/>
      <c r="C23" s="305"/>
      <c r="D23" s="305"/>
      <c r="E23" s="305"/>
      <c r="F23" s="309"/>
      <c r="G23" s="304"/>
      <c r="H23" s="304"/>
      <c r="I23" s="304"/>
      <c r="J23" s="304"/>
      <c r="K23" s="305"/>
      <c r="L23" s="304"/>
    </row>
    <row r="24" spans="1:12" ht="18" customHeight="1">
      <c r="A24" s="310" t="s">
        <v>135</v>
      </c>
      <c r="B24" s="305"/>
      <c r="C24" s="305"/>
      <c r="D24" s="305"/>
      <c r="E24" s="305"/>
      <c r="F24" s="309"/>
      <c r="G24" s="304"/>
      <c r="H24" s="304"/>
      <c r="I24" s="304"/>
      <c r="J24" s="304"/>
      <c r="K24" s="305"/>
      <c r="L24" s="304"/>
    </row>
    <row r="25" spans="1:12" ht="18" customHeight="1">
      <c r="A25" s="310" t="s">
        <v>136</v>
      </c>
      <c r="B25" s="305"/>
      <c r="C25" s="305"/>
      <c r="D25" s="305"/>
      <c r="E25" s="305"/>
      <c r="F25" s="305"/>
      <c r="G25" s="305"/>
      <c r="H25" s="305"/>
      <c r="I25" s="305"/>
      <c r="J25" s="304"/>
      <c r="K25" s="305"/>
      <c r="L25" s="304"/>
    </row>
    <row r="26" spans="1:12" ht="18" customHeight="1">
      <c r="A26" s="306" t="s">
        <v>137</v>
      </c>
      <c r="B26" s="305"/>
      <c r="C26" s="305"/>
      <c r="D26" s="305"/>
      <c r="E26" s="305"/>
      <c r="F26" s="304"/>
      <c r="G26" s="304"/>
      <c r="H26" s="304"/>
      <c r="I26" s="305"/>
      <c r="J26" s="304"/>
      <c r="K26" s="304"/>
      <c r="L26" s="308" t="s">
        <v>127</v>
      </c>
    </row>
    <row r="27" spans="1:12" ht="18" customHeight="1">
      <c r="A27" s="306" t="s">
        <v>327</v>
      </c>
      <c r="B27" s="305"/>
      <c r="C27" s="305"/>
      <c r="D27" s="305"/>
      <c r="E27" s="305"/>
      <c r="F27" s="309"/>
      <c r="G27" s="304"/>
      <c r="H27" s="304"/>
      <c r="I27" s="305"/>
      <c r="J27" s="304"/>
      <c r="K27" s="304"/>
      <c r="L27" s="308" t="s">
        <v>128</v>
      </c>
    </row>
    <row r="28" spans="1:12" ht="18" customHeight="1">
      <c r="A28" s="310" t="s">
        <v>138</v>
      </c>
      <c r="B28" s="305"/>
      <c r="C28" s="305"/>
      <c r="D28" s="305"/>
      <c r="E28" s="305"/>
      <c r="F28" s="309"/>
      <c r="G28" s="304"/>
      <c r="H28" s="304"/>
      <c r="I28" s="304"/>
      <c r="J28" s="304"/>
      <c r="K28" s="305"/>
      <c r="L28" s="308" t="s">
        <v>130</v>
      </c>
    </row>
    <row r="29" spans="1:12" ht="18" customHeight="1">
      <c r="A29" s="310" t="s">
        <v>132</v>
      </c>
      <c r="B29" s="305"/>
      <c r="C29" s="305"/>
      <c r="D29" s="305"/>
      <c r="E29" s="305"/>
      <c r="F29" s="309"/>
      <c r="G29" s="304"/>
      <c r="H29" s="304"/>
      <c r="I29" s="304"/>
      <c r="J29" s="304"/>
      <c r="K29" s="305"/>
      <c r="L29" s="304"/>
    </row>
    <row r="30" spans="1:12" ht="18" customHeight="1">
      <c r="A30" s="310" t="s">
        <v>133</v>
      </c>
      <c r="B30" s="305"/>
      <c r="C30" s="305"/>
      <c r="D30" s="305"/>
      <c r="E30" s="305"/>
      <c r="F30" s="309"/>
      <c r="G30" s="304"/>
      <c r="H30" s="304"/>
      <c r="I30" s="304"/>
      <c r="J30" s="304"/>
      <c r="K30" s="305"/>
      <c r="L30" s="304"/>
    </row>
    <row r="31" spans="1:12" ht="18" customHeight="1">
      <c r="A31" s="310" t="s">
        <v>139</v>
      </c>
      <c r="B31" s="305"/>
      <c r="C31" s="305"/>
      <c r="D31" s="305"/>
      <c r="E31" s="305"/>
      <c r="F31" s="309"/>
      <c r="G31" s="304"/>
      <c r="H31" s="304"/>
      <c r="I31" s="304"/>
      <c r="J31" s="304"/>
      <c r="K31" s="305"/>
      <c r="L31" s="304"/>
    </row>
    <row r="32" spans="1:12" ht="18" customHeight="1">
      <c r="A32" s="310" t="s">
        <v>140</v>
      </c>
      <c r="B32" s="305"/>
      <c r="C32" s="305"/>
      <c r="D32" s="305"/>
      <c r="E32" s="305"/>
      <c r="F32" s="309"/>
      <c r="G32" s="304"/>
      <c r="H32" s="304"/>
      <c r="I32" s="304"/>
      <c r="J32" s="304"/>
      <c r="K32" s="305"/>
      <c r="L32" s="304"/>
    </row>
    <row r="33" spans="1:12" ht="18" customHeight="1">
      <c r="A33" s="310" t="s">
        <v>135</v>
      </c>
      <c r="B33" s="305"/>
      <c r="C33" s="305"/>
      <c r="D33" s="305"/>
      <c r="E33" s="305"/>
      <c r="F33" s="309"/>
      <c r="G33" s="304"/>
      <c r="H33" s="304"/>
      <c r="I33" s="304"/>
      <c r="J33" s="304"/>
      <c r="K33" s="305"/>
      <c r="L33" s="304"/>
    </row>
    <row r="34" spans="1:12" ht="18" customHeight="1">
      <c r="A34" s="310" t="s">
        <v>136</v>
      </c>
      <c r="B34" s="305"/>
      <c r="C34" s="305"/>
      <c r="D34" s="305"/>
      <c r="E34" s="305"/>
      <c r="F34" s="305"/>
      <c r="G34" s="305"/>
      <c r="H34" s="305"/>
      <c r="I34" s="305"/>
      <c r="J34" s="304"/>
      <c r="K34" s="305"/>
      <c r="L34" s="304"/>
    </row>
    <row r="35" spans="1:12">
      <c r="E35" s="15"/>
    </row>
    <row r="36" spans="1:12">
      <c r="A36" s="16" t="s">
        <v>141</v>
      </c>
      <c r="B36" s="17" t="s">
        <v>142</v>
      </c>
      <c r="C36" s="17"/>
      <c r="D36" s="17"/>
    </row>
  </sheetData>
  <mergeCells count="13">
    <mergeCell ref="I9:I12"/>
    <mergeCell ref="J9:J12"/>
    <mergeCell ref="F8:J8"/>
    <mergeCell ref="A2:L2"/>
    <mergeCell ref="A3:L3"/>
    <mergeCell ref="A8:A12"/>
    <mergeCell ref="B8:C9"/>
    <mergeCell ref="D8:E9"/>
    <mergeCell ref="K8:K12"/>
    <mergeCell ref="L8:L12"/>
    <mergeCell ref="F9:F12"/>
    <mergeCell ref="G9:G12"/>
    <mergeCell ref="H9:H12"/>
  </mergeCells>
  <printOptions horizontalCentered="1"/>
  <pageMargins left="0.51181102362204722" right="0.47244094488188981" top="0.27559055118110237" bottom="0.39370078740157483" header="0.15748031496062992" footer="0.19685039370078741"/>
  <pageSetup paperSize="9" scale="73" orientation="landscape" horizontalDpi="4294967295" verticalDpi="4294967295" r:id="rId1"/>
  <headerFooter>
    <oddFooter xml:space="preserve">&amp;R&amp;"TH SarabunPSK,ตัวหนา"&amp;18แบบฟอร์มที่ 9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2"/>
  <sheetViews>
    <sheetView view="pageBreakPreview" zoomScaleNormal="100" zoomScaleSheetLayoutView="100" workbookViewId="0">
      <selection activeCell="J5" sqref="J5"/>
    </sheetView>
  </sheetViews>
  <sheetFormatPr defaultRowHeight="15.75"/>
  <cols>
    <col min="1" max="1" width="38.85546875" style="18" bestFit="1" customWidth="1"/>
    <col min="2" max="5" width="9.28515625" style="18" customWidth="1"/>
    <col min="6" max="6" width="12.28515625" style="18" customWidth="1"/>
    <col min="7" max="7" width="11.5703125" style="18" customWidth="1"/>
    <col min="8" max="8" width="12.42578125" style="18" customWidth="1"/>
    <col min="9" max="9" width="11.42578125" style="18" customWidth="1"/>
    <col min="10" max="10" width="10.85546875" style="18" customWidth="1"/>
    <col min="11" max="11" width="36.7109375" style="18" bestFit="1" customWidth="1"/>
    <col min="12" max="256" width="9" style="18"/>
    <col min="257" max="257" width="28.140625" style="18" customWidth="1"/>
    <col min="258" max="261" width="9.28515625" style="18" customWidth="1"/>
    <col min="262" max="262" width="12.28515625" style="18" customWidth="1"/>
    <col min="263" max="263" width="11.5703125" style="18" customWidth="1"/>
    <col min="264" max="264" width="12.42578125" style="18" customWidth="1"/>
    <col min="265" max="265" width="11.42578125" style="18" customWidth="1"/>
    <col min="266" max="266" width="10.85546875" style="18" customWidth="1"/>
    <col min="267" max="267" width="27.5703125" style="18" customWidth="1"/>
    <col min="268" max="512" width="9" style="18"/>
    <col min="513" max="513" width="28.140625" style="18" customWidth="1"/>
    <col min="514" max="517" width="9.28515625" style="18" customWidth="1"/>
    <col min="518" max="518" width="12.28515625" style="18" customWidth="1"/>
    <col min="519" max="519" width="11.5703125" style="18" customWidth="1"/>
    <col min="520" max="520" width="12.42578125" style="18" customWidth="1"/>
    <col min="521" max="521" width="11.42578125" style="18" customWidth="1"/>
    <col min="522" max="522" width="10.85546875" style="18" customWidth="1"/>
    <col min="523" max="523" width="27.5703125" style="18" customWidth="1"/>
    <col min="524" max="768" width="9" style="18"/>
    <col min="769" max="769" width="28.140625" style="18" customWidth="1"/>
    <col min="770" max="773" width="9.28515625" style="18" customWidth="1"/>
    <col min="774" max="774" width="12.28515625" style="18" customWidth="1"/>
    <col min="775" max="775" width="11.5703125" style="18" customWidth="1"/>
    <col min="776" max="776" width="12.42578125" style="18" customWidth="1"/>
    <col min="777" max="777" width="11.42578125" style="18" customWidth="1"/>
    <col min="778" max="778" width="10.85546875" style="18" customWidth="1"/>
    <col min="779" max="779" width="27.5703125" style="18" customWidth="1"/>
    <col min="780" max="1024" width="9" style="18"/>
    <col min="1025" max="1025" width="28.140625" style="18" customWidth="1"/>
    <col min="1026" max="1029" width="9.28515625" style="18" customWidth="1"/>
    <col min="1030" max="1030" width="12.28515625" style="18" customWidth="1"/>
    <col min="1031" max="1031" width="11.5703125" style="18" customWidth="1"/>
    <col min="1032" max="1032" width="12.42578125" style="18" customWidth="1"/>
    <col min="1033" max="1033" width="11.42578125" style="18" customWidth="1"/>
    <col min="1034" max="1034" width="10.85546875" style="18" customWidth="1"/>
    <col min="1035" max="1035" width="27.5703125" style="18" customWidth="1"/>
    <col min="1036" max="1280" width="9" style="18"/>
    <col min="1281" max="1281" width="28.140625" style="18" customWidth="1"/>
    <col min="1282" max="1285" width="9.28515625" style="18" customWidth="1"/>
    <col min="1286" max="1286" width="12.28515625" style="18" customWidth="1"/>
    <col min="1287" max="1287" width="11.5703125" style="18" customWidth="1"/>
    <col min="1288" max="1288" width="12.42578125" style="18" customWidth="1"/>
    <col min="1289" max="1289" width="11.42578125" style="18" customWidth="1"/>
    <col min="1290" max="1290" width="10.85546875" style="18" customWidth="1"/>
    <col min="1291" max="1291" width="27.5703125" style="18" customWidth="1"/>
    <col min="1292" max="1536" width="9" style="18"/>
    <col min="1537" max="1537" width="28.140625" style="18" customWidth="1"/>
    <col min="1538" max="1541" width="9.28515625" style="18" customWidth="1"/>
    <col min="1542" max="1542" width="12.28515625" style="18" customWidth="1"/>
    <col min="1543" max="1543" width="11.5703125" style="18" customWidth="1"/>
    <col min="1544" max="1544" width="12.42578125" style="18" customWidth="1"/>
    <col min="1545" max="1545" width="11.42578125" style="18" customWidth="1"/>
    <col min="1546" max="1546" width="10.85546875" style="18" customWidth="1"/>
    <col min="1547" max="1547" width="27.5703125" style="18" customWidth="1"/>
    <col min="1548" max="1792" width="9" style="18"/>
    <col min="1793" max="1793" width="28.140625" style="18" customWidth="1"/>
    <col min="1794" max="1797" width="9.28515625" style="18" customWidth="1"/>
    <col min="1798" max="1798" width="12.28515625" style="18" customWidth="1"/>
    <col min="1799" max="1799" width="11.5703125" style="18" customWidth="1"/>
    <col min="1800" max="1800" width="12.42578125" style="18" customWidth="1"/>
    <col min="1801" max="1801" width="11.42578125" style="18" customWidth="1"/>
    <col min="1802" max="1802" width="10.85546875" style="18" customWidth="1"/>
    <col min="1803" max="1803" width="27.5703125" style="18" customWidth="1"/>
    <col min="1804" max="2048" width="9" style="18"/>
    <col min="2049" max="2049" width="28.140625" style="18" customWidth="1"/>
    <col min="2050" max="2053" width="9.28515625" style="18" customWidth="1"/>
    <col min="2054" max="2054" width="12.28515625" style="18" customWidth="1"/>
    <col min="2055" max="2055" width="11.5703125" style="18" customWidth="1"/>
    <col min="2056" max="2056" width="12.42578125" style="18" customWidth="1"/>
    <col min="2057" max="2057" width="11.42578125" style="18" customWidth="1"/>
    <col min="2058" max="2058" width="10.85546875" style="18" customWidth="1"/>
    <col min="2059" max="2059" width="27.5703125" style="18" customWidth="1"/>
    <col min="2060" max="2304" width="9" style="18"/>
    <col min="2305" max="2305" width="28.140625" style="18" customWidth="1"/>
    <col min="2306" max="2309" width="9.28515625" style="18" customWidth="1"/>
    <col min="2310" max="2310" width="12.28515625" style="18" customWidth="1"/>
    <col min="2311" max="2311" width="11.5703125" style="18" customWidth="1"/>
    <col min="2312" max="2312" width="12.42578125" style="18" customWidth="1"/>
    <col min="2313" max="2313" width="11.42578125" style="18" customWidth="1"/>
    <col min="2314" max="2314" width="10.85546875" style="18" customWidth="1"/>
    <col min="2315" max="2315" width="27.5703125" style="18" customWidth="1"/>
    <col min="2316" max="2560" width="9" style="18"/>
    <col min="2561" max="2561" width="28.140625" style="18" customWidth="1"/>
    <col min="2562" max="2565" width="9.28515625" style="18" customWidth="1"/>
    <col min="2566" max="2566" width="12.28515625" style="18" customWidth="1"/>
    <col min="2567" max="2567" width="11.5703125" style="18" customWidth="1"/>
    <col min="2568" max="2568" width="12.42578125" style="18" customWidth="1"/>
    <col min="2569" max="2569" width="11.42578125" style="18" customWidth="1"/>
    <col min="2570" max="2570" width="10.85546875" style="18" customWidth="1"/>
    <col min="2571" max="2571" width="27.5703125" style="18" customWidth="1"/>
    <col min="2572" max="2816" width="9" style="18"/>
    <col min="2817" max="2817" width="28.140625" style="18" customWidth="1"/>
    <col min="2818" max="2821" width="9.28515625" style="18" customWidth="1"/>
    <col min="2822" max="2822" width="12.28515625" style="18" customWidth="1"/>
    <col min="2823" max="2823" width="11.5703125" style="18" customWidth="1"/>
    <col min="2824" max="2824" width="12.42578125" style="18" customWidth="1"/>
    <col min="2825" max="2825" width="11.42578125" style="18" customWidth="1"/>
    <col min="2826" max="2826" width="10.85546875" style="18" customWidth="1"/>
    <col min="2827" max="2827" width="27.5703125" style="18" customWidth="1"/>
    <col min="2828" max="3072" width="9" style="18"/>
    <col min="3073" max="3073" width="28.140625" style="18" customWidth="1"/>
    <col min="3074" max="3077" width="9.28515625" style="18" customWidth="1"/>
    <col min="3078" max="3078" width="12.28515625" style="18" customWidth="1"/>
    <col min="3079" max="3079" width="11.5703125" style="18" customWidth="1"/>
    <col min="3080" max="3080" width="12.42578125" style="18" customWidth="1"/>
    <col min="3081" max="3081" width="11.42578125" style="18" customWidth="1"/>
    <col min="3082" max="3082" width="10.85546875" style="18" customWidth="1"/>
    <col min="3083" max="3083" width="27.5703125" style="18" customWidth="1"/>
    <col min="3084" max="3328" width="9" style="18"/>
    <col min="3329" max="3329" width="28.140625" style="18" customWidth="1"/>
    <col min="3330" max="3333" width="9.28515625" style="18" customWidth="1"/>
    <col min="3334" max="3334" width="12.28515625" style="18" customWidth="1"/>
    <col min="3335" max="3335" width="11.5703125" style="18" customWidth="1"/>
    <col min="3336" max="3336" width="12.42578125" style="18" customWidth="1"/>
    <col min="3337" max="3337" width="11.42578125" style="18" customWidth="1"/>
    <col min="3338" max="3338" width="10.85546875" style="18" customWidth="1"/>
    <col min="3339" max="3339" width="27.5703125" style="18" customWidth="1"/>
    <col min="3340" max="3584" width="9" style="18"/>
    <col min="3585" max="3585" width="28.140625" style="18" customWidth="1"/>
    <col min="3586" max="3589" width="9.28515625" style="18" customWidth="1"/>
    <col min="3590" max="3590" width="12.28515625" style="18" customWidth="1"/>
    <col min="3591" max="3591" width="11.5703125" style="18" customWidth="1"/>
    <col min="3592" max="3592" width="12.42578125" style="18" customWidth="1"/>
    <col min="3593" max="3593" width="11.42578125" style="18" customWidth="1"/>
    <col min="3594" max="3594" width="10.85546875" style="18" customWidth="1"/>
    <col min="3595" max="3595" width="27.5703125" style="18" customWidth="1"/>
    <col min="3596" max="3840" width="9" style="18"/>
    <col min="3841" max="3841" width="28.140625" style="18" customWidth="1"/>
    <col min="3842" max="3845" width="9.28515625" style="18" customWidth="1"/>
    <col min="3846" max="3846" width="12.28515625" style="18" customWidth="1"/>
    <col min="3847" max="3847" width="11.5703125" style="18" customWidth="1"/>
    <col min="3848" max="3848" width="12.42578125" style="18" customWidth="1"/>
    <col min="3849" max="3849" width="11.42578125" style="18" customWidth="1"/>
    <col min="3850" max="3850" width="10.85546875" style="18" customWidth="1"/>
    <col min="3851" max="3851" width="27.5703125" style="18" customWidth="1"/>
    <col min="3852" max="4096" width="9" style="18"/>
    <col min="4097" max="4097" width="28.140625" style="18" customWidth="1"/>
    <col min="4098" max="4101" width="9.28515625" style="18" customWidth="1"/>
    <col min="4102" max="4102" width="12.28515625" style="18" customWidth="1"/>
    <col min="4103" max="4103" width="11.5703125" style="18" customWidth="1"/>
    <col min="4104" max="4104" width="12.42578125" style="18" customWidth="1"/>
    <col min="4105" max="4105" width="11.42578125" style="18" customWidth="1"/>
    <col min="4106" max="4106" width="10.85546875" style="18" customWidth="1"/>
    <col min="4107" max="4107" width="27.5703125" style="18" customWidth="1"/>
    <col min="4108" max="4352" width="9" style="18"/>
    <col min="4353" max="4353" width="28.140625" style="18" customWidth="1"/>
    <col min="4354" max="4357" width="9.28515625" style="18" customWidth="1"/>
    <col min="4358" max="4358" width="12.28515625" style="18" customWidth="1"/>
    <col min="4359" max="4359" width="11.5703125" style="18" customWidth="1"/>
    <col min="4360" max="4360" width="12.42578125" style="18" customWidth="1"/>
    <col min="4361" max="4361" width="11.42578125" style="18" customWidth="1"/>
    <col min="4362" max="4362" width="10.85546875" style="18" customWidth="1"/>
    <col min="4363" max="4363" width="27.5703125" style="18" customWidth="1"/>
    <col min="4364" max="4608" width="9" style="18"/>
    <col min="4609" max="4609" width="28.140625" style="18" customWidth="1"/>
    <col min="4610" max="4613" width="9.28515625" style="18" customWidth="1"/>
    <col min="4614" max="4614" width="12.28515625" style="18" customWidth="1"/>
    <col min="4615" max="4615" width="11.5703125" style="18" customWidth="1"/>
    <col min="4616" max="4616" width="12.42578125" style="18" customWidth="1"/>
    <col min="4617" max="4617" width="11.42578125" style="18" customWidth="1"/>
    <col min="4618" max="4618" width="10.85546875" style="18" customWidth="1"/>
    <col min="4619" max="4619" width="27.5703125" style="18" customWidth="1"/>
    <col min="4620" max="4864" width="9" style="18"/>
    <col min="4865" max="4865" width="28.140625" style="18" customWidth="1"/>
    <col min="4866" max="4869" width="9.28515625" style="18" customWidth="1"/>
    <col min="4870" max="4870" width="12.28515625" style="18" customWidth="1"/>
    <col min="4871" max="4871" width="11.5703125" style="18" customWidth="1"/>
    <col min="4872" max="4872" width="12.42578125" style="18" customWidth="1"/>
    <col min="4873" max="4873" width="11.42578125" style="18" customWidth="1"/>
    <col min="4874" max="4874" width="10.85546875" style="18" customWidth="1"/>
    <col min="4875" max="4875" width="27.5703125" style="18" customWidth="1"/>
    <col min="4876" max="5120" width="9" style="18"/>
    <col min="5121" max="5121" width="28.140625" style="18" customWidth="1"/>
    <col min="5122" max="5125" width="9.28515625" style="18" customWidth="1"/>
    <col min="5126" max="5126" width="12.28515625" style="18" customWidth="1"/>
    <col min="5127" max="5127" width="11.5703125" style="18" customWidth="1"/>
    <col min="5128" max="5128" width="12.42578125" style="18" customWidth="1"/>
    <col min="5129" max="5129" width="11.42578125" style="18" customWidth="1"/>
    <col min="5130" max="5130" width="10.85546875" style="18" customWidth="1"/>
    <col min="5131" max="5131" width="27.5703125" style="18" customWidth="1"/>
    <col min="5132" max="5376" width="9" style="18"/>
    <col min="5377" max="5377" width="28.140625" style="18" customWidth="1"/>
    <col min="5378" max="5381" width="9.28515625" style="18" customWidth="1"/>
    <col min="5382" max="5382" width="12.28515625" style="18" customWidth="1"/>
    <col min="5383" max="5383" width="11.5703125" style="18" customWidth="1"/>
    <col min="5384" max="5384" width="12.42578125" style="18" customWidth="1"/>
    <col min="5385" max="5385" width="11.42578125" style="18" customWidth="1"/>
    <col min="5386" max="5386" width="10.85546875" style="18" customWidth="1"/>
    <col min="5387" max="5387" width="27.5703125" style="18" customWidth="1"/>
    <col min="5388" max="5632" width="9" style="18"/>
    <col min="5633" max="5633" width="28.140625" style="18" customWidth="1"/>
    <col min="5634" max="5637" width="9.28515625" style="18" customWidth="1"/>
    <col min="5638" max="5638" width="12.28515625" style="18" customWidth="1"/>
    <col min="5639" max="5639" width="11.5703125" style="18" customWidth="1"/>
    <col min="5640" max="5640" width="12.42578125" style="18" customWidth="1"/>
    <col min="5641" max="5641" width="11.42578125" style="18" customWidth="1"/>
    <col min="5642" max="5642" width="10.85546875" style="18" customWidth="1"/>
    <col min="5643" max="5643" width="27.5703125" style="18" customWidth="1"/>
    <col min="5644" max="5888" width="9" style="18"/>
    <col min="5889" max="5889" width="28.140625" style="18" customWidth="1"/>
    <col min="5890" max="5893" width="9.28515625" style="18" customWidth="1"/>
    <col min="5894" max="5894" width="12.28515625" style="18" customWidth="1"/>
    <col min="5895" max="5895" width="11.5703125" style="18" customWidth="1"/>
    <col min="5896" max="5896" width="12.42578125" style="18" customWidth="1"/>
    <col min="5897" max="5897" width="11.42578125" style="18" customWidth="1"/>
    <col min="5898" max="5898" width="10.85546875" style="18" customWidth="1"/>
    <col min="5899" max="5899" width="27.5703125" style="18" customWidth="1"/>
    <col min="5900" max="6144" width="9" style="18"/>
    <col min="6145" max="6145" width="28.140625" style="18" customWidth="1"/>
    <col min="6146" max="6149" width="9.28515625" style="18" customWidth="1"/>
    <col min="6150" max="6150" width="12.28515625" style="18" customWidth="1"/>
    <col min="6151" max="6151" width="11.5703125" style="18" customWidth="1"/>
    <col min="6152" max="6152" width="12.42578125" style="18" customWidth="1"/>
    <col min="6153" max="6153" width="11.42578125" style="18" customWidth="1"/>
    <col min="6154" max="6154" width="10.85546875" style="18" customWidth="1"/>
    <col min="6155" max="6155" width="27.5703125" style="18" customWidth="1"/>
    <col min="6156" max="6400" width="9" style="18"/>
    <col min="6401" max="6401" width="28.140625" style="18" customWidth="1"/>
    <col min="6402" max="6405" width="9.28515625" style="18" customWidth="1"/>
    <col min="6406" max="6406" width="12.28515625" style="18" customWidth="1"/>
    <col min="6407" max="6407" width="11.5703125" style="18" customWidth="1"/>
    <col min="6408" max="6408" width="12.42578125" style="18" customWidth="1"/>
    <col min="6409" max="6409" width="11.42578125" style="18" customWidth="1"/>
    <col min="6410" max="6410" width="10.85546875" style="18" customWidth="1"/>
    <col min="6411" max="6411" width="27.5703125" style="18" customWidth="1"/>
    <col min="6412" max="6656" width="9" style="18"/>
    <col min="6657" max="6657" width="28.140625" style="18" customWidth="1"/>
    <col min="6658" max="6661" width="9.28515625" style="18" customWidth="1"/>
    <col min="6662" max="6662" width="12.28515625" style="18" customWidth="1"/>
    <col min="6663" max="6663" width="11.5703125" style="18" customWidth="1"/>
    <col min="6664" max="6664" width="12.42578125" style="18" customWidth="1"/>
    <col min="6665" max="6665" width="11.42578125" style="18" customWidth="1"/>
    <col min="6666" max="6666" width="10.85546875" style="18" customWidth="1"/>
    <col min="6667" max="6667" width="27.5703125" style="18" customWidth="1"/>
    <col min="6668" max="6912" width="9" style="18"/>
    <col min="6913" max="6913" width="28.140625" style="18" customWidth="1"/>
    <col min="6914" max="6917" width="9.28515625" style="18" customWidth="1"/>
    <col min="6918" max="6918" width="12.28515625" style="18" customWidth="1"/>
    <col min="6919" max="6919" width="11.5703125" style="18" customWidth="1"/>
    <col min="6920" max="6920" width="12.42578125" style="18" customWidth="1"/>
    <col min="6921" max="6921" width="11.42578125" style="18" customWidth="1"/>
    <col min="6922" max="6922" width="10.85546875" style="18" customWidth="1"/>
    <col min="6923" max="6923" width="27.5703125" style="18" customWidth="1"/>
    <col min="6924" max="7168" width="9" style="18"/>
    <col min="7169" max="7169" width="28.140625" style="18" customWidth="1"/>
    <col min="7170" max="7173" width="9.28515625" style="18" customWidth="1"/>
    <col min="7174" max="7174" width="12.28515625" style="18" customWidth="1"/>
    <col min="7175" max="7175" width="11.5703125" style="18" customWidth="1"/>
    <col min="7176" max="7176" width="12.42578125" style="18" customWidth="1"/>
    <col min="7177" max="7177" width="11.42578125" style="18" customWidth="1"/>
    <col min="7178" max="7178" width="10.85546875" style="18" customWidth="1"/>
    <col min="7179" max="7179" width="27.5703125" style="18" customWidth="1"/>
    <col min="7180" max="7424" width="9" style="18"/>
    <col min="7425" max="7425" width="28.140625" style="18" customWidth="1"/>
    <col min="7426" max="7429" width="9.28515625" style="18" customWidth="1"/>
    <col min="7430" max="7430" width="12.28515625" style="18" customWidth="1"/>
    <col min="7431" max="7431" width="11.5703125" style="18" customWidth="1"/>
    <col min="7432" max="7432" width="12.42578125" style="18" customWidth="1"/>
    <col min="7433" max="7433" width="11.42578125" style="18" customWidth="1"/>
    <col min="7434" max="7434" width="10.85546875" style="18" customWidth="1"/>
    <col min="7435" max="7435" width="27.5703125" style="18" customWidth="1"/>
    <col min="7436" max="7680" width="9" style="18"/>
    <col min="7681" max="7681" width="28.140625" style="18" customWidth="1"/>
    <col min="7682" max="7685" width="9.28515625" style="18" customWidth="1"/>
    <col min="7686" max="7686" width="12.28515625" style="18" customWidth="1"/>
    <col min="7687" max="7687" width="11.5703125" style="18" customWidth="1"/>
    <col min="7688" max="7688" width="12.42578125" style="18" customWidth="1"/>
    <col min="7689" max="7689" width="11.42578125" style="18" customWidth="1"/>
    <col min="7690" max="7690" width="10.85546875" style="18" customWidth="1"/>
    <col min="7691" max="7691" width="27.5703125" style="18" customWidth="1"/>
    <col min="7692" max="7936" width="9" style="18"/>
    <col min="7937" max="7937" width="28.140625" style="18" customWidth="1"/>
    <col min="7938" max="7941" width="9.28515625" style="18" customWidth="1"/>
    <col min="7942" max="7942" width="12.28515625" style="18" customWidth="1"/>
    <col min="7943" max="7943" width="11.5703125" style="18" customWidth="1"/>
    <col min="7944" max="7944" width="12.42578125" style="18" customWidth="1"/>
    <col min="7945" max="7945" width="11.42578125" style="18" customWidth="1"/>
    <col min="7946" max="7946" width="10.85546875" style="18" customWidth="1"/>
    <col min="7947" max="7947" width="27.5703125" style="18" customWidth="1"/>
    <col min="7948" max="8192" width="9" style="18"/>
    <col min="8193" max="8193" width="28.140625" style="18" customWidth="1"/>
    <col min="8194" max="8197" width="9.28515625" style="18" customWidth="1"/>
    <col min="8198" max="8198" width="12.28515625" style="18" customWidth="1"/>
    <col min="8199" max="8199" width="11.5703125" style="18" customWidth="1"/>
    <col min="8200" max="8200" width="12.42578125" style="18" customWidth="1"/>
    <col min="8201" max="8201" width="11.42578125" style="18" customWidth="1"/>
    <col min="8202" max="8202" width="10.85546875" style="18" customWidth="1"/>
    <col min="8203" max="8203" width="27.5703125" style="18" customWidth="1"/>
    <col min="8204" max="8448" width="9" style="18"/>
    <col min="8449" max="8449" width="28.140625" style="18" customWidth="1"/>
    <col min="8450" max="8453" width="9.28515625" style="18" customWidth="1"/>
    <col min="8454" max="8454" width="12.28515625" style="18" customWidth="1"/>
    <col min="8455" max="8455" width="11.5703125" style="18" customWidth="1"/>
    <col min="8456" max="8456" width="12.42578125" style="18" customWidth="1"/>
    <col min="8457" max="8457" width="11.42578125" style="18" customWidth="1"/>
    <col min="8458" max="8458" width="10.85546875" style="18" customWidth="1"/>
    <col min="8459" max="8459" width="27.5703125" style="18" customWidth="1"/>
    <col min="8460" max="8704" width="9" style="18"/>
    <col min="8705" max="8705" width="28.140625" style="18" customWidth="1"/>
    <col min="8706" max="8709" width="9.28515625" style="18" customWidth="1"/>
    <col min="8710" max="8710" width="12.28515625" style="18" customWidth="1"/>
    <col min="8711" max="8711" width="11.5703125" style="18" customWidth="1"/>
    <col min="8712" max="8712" width="12.42578125" style="18" customWidth="1"/>
    <col min="8713" max="8713" width="11.42578125" style="18" customWidth="1"/>
    <col min="8714" max="8714" width="10.85546875" style="18" customWidth="1"/>
    <col min="8715" max="8715" width="27.5703125" style="18" customWidth="1"/>
    <col min="8716" max="8960" width="9" style="18"/>
    <col min="8961" max="8961" width="28.140625" style="18" customWidth="1"/>
    <col min="8962" max="8965" width="9.28515625" style="18" customWidth="1"/>
    <col min="8966" max="8966" width="12.28515625" style="18" customWidth="1"/>
    <col min="8967" max="8967" width="11.5703125" style="18" customWidth="1"/>
    <col min="8968" max="8968" width="12.42578125" style="18" customWidth="1"/>
    <col min="8969" max="8969" width="11.42578125" style="18" customWidth="1"/>
    <col min="8970" max="8970" width="10.85546875" style="18" customWidth="1"/>
    <col min="8971" max="8971" width="27.5703125" style="18" customWidth="1"/>
    <col min="8972" max="9216" width="9" style="18"/>
    <col min="9217" max="9217" width="28.140625" style="18" customWidth="1"/>
    <col min="9218" max="9221" width="9.28515625" style="18" customWidth="1"/>
    <col min="9222" max="9222" width="12.28515625" style="18" customWidth="1"/>
    <col min="9223" max="9223" width="11.5703125" style="18" customWidth="1"/>
    <col min="9224" max="9224" width="12.42578125" style="18" customWidth="1"/>
    <col min="9225" max="9225" width="11.42578125" style="18" customWidth="1"/>
    <col min="9226" max="9226" width="10.85546875" style="18" customWidth="1"/>
    <col min="9227" max="9227" width="27.5703125" style="18" customWidth="1"/>
    <col min="9228" max="9472" width="9" style="18"/>
    <col min="9473" max="9473" width="28.140625" style="18" customWidth="1"/>
    <col min="9474" max="9477" width="9.28515625" style="18" customWidth="1"/>
    <col min="9478" max="9478" width="12.28515625" style="18" customWidth="1"/>
    <col min="9479" max="9479" width="11.5703125" style="18" customWidth="1"/>
    <col min="9480" max="9480" width="12.42578125" style="18" customWidth="1"/>
    <col min="9481" max="9481" width="11.42578125" style="18" customWidth="1"/>
    <col min="9482" max="9482" width="10.85546875" style="18" customWidth="1"/>
    <col min="9483" max="9483" width="27.5703125" style="18" customWidth="1"/>
    <col min="9484" max="9728" width="9" style="18"/>
    <col min="9729" max="9729" width="28.140625" style="18" customWidth="1"/>
    <col min="9730" max="9733" width="9.28515625" style="18" customWidth="1"/>
    <col min="9734" max="9734" width="12.28515625" style="18" customWidth="1"/>
    <col min="9735" max="9735" width="11.5703125" style="18" customWidth="1"/>
    <col min="9736" max="9736" width="12.42578125" style="18" customWidth="1"/>
    <col min="9737" max="9737" width="11.42578125" style="18" customWidth="1"/>
    <col min="9738" max="9738" width="10.85546875" style="18" customWidth="1"/>
    <col min="9739" max="9739" width="27.5703125" style="18" customWidth="1"/>
    <col min="9740" max="9984" width="9" style="18"/>
    <col min="9985" max="9985" width="28.140625" style="18" customWidth="1"/>
    <col min="9986" max="9989" width="9.28515625" style="18" customWidth="1"/>
    <col min="9990" max="9990" width="12.28515625" style="18" customWidth="1"/>
    <col min="9991" max="9991" width="11.5703125" style="18" customWidth="1"/>
    <col min="9992" max="9992" width="12.42578125" style="18" customWidth="1"/>
    <col min="9993" max="9993" width="11.42578125" style="18" customWidth="1"/>
    <col min="9994" max="9994" width="10.85546875" style="18" customWidth="1"/>
    <col min="9995" max="9995" width="27.5703125" style="18" customWidth="1"/>
    <col min="9996" max="10240" width="9" style="18"/>
    <col min="10241" max="10241" width="28.140625" style="18" customWidth="1"/>
    <col min="10242" max="10245" width="9.28515625" style="18" customWidth="1"/>
    <col min="10246" max="10246" width="12.28515625" style="18" customWidth="1"/>
    <col min="10247" max="10247" width="11.5703125" style="18" customWidth="1"/>
    <col min="10248" max="10248" width="12.42578125" style="18" customWidth="1"/>
    <col min="10249" max="10249" width="11.42578125" style="18" customWidth="1"/>
    <col min="10250" max="10250" width="10.85546875" style="18" customWidth="1"/>
    <col min="10251" max="10251" width="27.5703125" style="18" customWidth="1"/>
    <col min="10252" max="10496" width="9" style="18"/>
    <col min="10497" max="10497" width="28.140625" style="18" customWidth="1"/>
    <col min="10498" max="10501" width="9.28515625" style="18" customWidth="1"/>
    <col min="10502" max="10502" width="12.28515625" style="18" customWidth="1"/>
    <col min="10503" max="10503" width="11.5703125" style="18" customWidth="1"/>
    <col min="10504" max="10504" width="12.42578125" style="18" customWidth="1"/>
    <col min="10505" max="10505" width="11.42578125" style="18" customWidth="1"/>
    <col min="10506" max="10506" width="10.85546875" style="18" customWidth="1"/>
    <col min="10507" max="10507" width="27.5703125" style="18" customWidth="1"/>
    <col min="10508" max="10752" width="9" style="18"/>
    <col min="10753" max="10753" width="28.140625" style="18" customWidth="1"/>
    <col min="10754" max="10757" width="9.28515625" style="18" customWidth="1"/>
    <col min="10758" max="10758" width="12.28515625" style="18" customWidth="1"/>
    <col min="10759" max="10759" width="11.5703125" style="18" customWidth="1"/>
    <col min="10760" max="10760" width="12.42578125" style="18" customWidth="1"/>
    <col min="10761" max="10761" width="11.42578125" style="18" customWidth="1"/>
    <col min="10762" max="10762" width="10.85546875" style="18" customWidth="1"/>
    <col min="10763" max="10763" width="27.5703125" style="18" customWidth="1"/>
    <col min="10764" max="11008" width="9" style="18"/>
    <col min="11009" max="11009" width="28.140625" style="18" customWidth="1"/>
    <col min="11010" max="11013" width="9.28515625" style="18" customWidth="1"/>
    <col min="11014" max="11014" width="12.28515625" style="18" customWidth="1"/>
    <col min="11015" max="11015" width="11.5703125" style="18" customWidth="1"/>
    <col min="11016" max="11016" width="12.42578125" style="18" customWidth="1"/>
    <col min="11017" max="11017" width="11.42578125" style="18" customWidth="1"/>
    <col min="11018" max="11018" width="10.85546875" style="18" customWidth="1"/>
    <col min="11019" max="11019" width="27.5703125" style="18" customWidth="1"/>
    <col min="11020" max="11264" width="9" style="18"/>
    <col min="11265" max="11265" width="28.140625" style="18" customWidth="1"/>
    <col min="11266" max="11269" width="9.28515625" style="18" customWidth="1"/>
    <col min="11270" max="11270" width="12.28515625" style="18" customWidth="1"/>
    <col min="11271" max="11271" width="11.5703125" style="18" customWidth="1"/>
    <col min="11272" max="11272" width="12.42578125" style="18" customWidth="1"/>
    <col min="11273" max="11273" width="11.42578125" style="18" customWidth="1"/>
    <col min="11274" max="11274" width="10.85546875" style="18" customWidth="1"/>
    <col min="11275" max="11275" width="27.5703125" style="18" customWidth="1"/>
    <col min="11276" max="11520" width="9" style="18"/>
    <col min="11521" max="11521" width="28.140625" style="18" customWidth="1"/>
    <col min="11522" max="11525" width="9.28515625" style="18" customWidth="1"/>
    <col min="11526" max="11526" width="12.28515625" style="18" customWidth="1"/>
    <col min="11527" max="11527" width="11.5703125" style="18" customWidth="1"/>
    <col min="11528" max="11528" width="12.42578125" style="18" customWidth="1"/>
    <col min="11529" max="11529" width="11.42578125" style="18" customWidth="1"/>
    <col min="11530" max="11530" width="10.85546875" style="18" customWidth="1"/>
    <col min="11531" max="11531" width="27.5703125" style="18" customWidth="1"/>
    <col min="11532" max="11776" width="9" style="18"/>
    <col min="11777" max="11777" width="28.140625" style="18" customWidth="1"/>
    <col min="11778" max="11781" width="9.28515625" style="18" customWidth="1"/>
    <col min="11782" max="11782" width="12.28515625" style="18" customWidth="1"/>
    <col min="11783" max="11783" width="11.5703125" style="18" customWidth="1"/>
    <col min="11784" max="11784" width="12.42578125" style="18" customWidth="1"/>
    <col min="11785" max="11785" width="11.42578125" style="18" customWidth="1"/>
    <col min="11786" max="11786" width="10.85546875" style="18" customWidth="1"/>
    <col min="11787" max="11787" width="27.5703125" style="18" customWidth="1"/>
    <col min="11788" max="12032" width="9" style="18"/>
    <col min="12033" max="12033" width="28.140625" style="18" customWidth="1"/>
    <col min="12034" max="12037" width="9.28515625" style="18" customWidth="1"/>
    <col min="12038" max="12038" width="12.28515625" style="18" customWidth="1"/>
    <col min="12039" max="12039" width="11.5703125" style="18" customWidth="1"/>
    <col min="12040" max="12040" width="12.42578125" style="18" customWidth="1"/>
    <col min="12041" max="12041" width="11.42578125" style="18" customWidth="1"/>
    <col min="12042" max="12042" width="10.85546875" style="18" customWidth="1"/>
    <col min="12043" max="12043" width="27.5703125" style="18" customWidth="1"/>
    <col min="12044" max="12288" width="9" style="18"/>
    <col min="12289" max="12289" width="28.140625" style="18" customWidth="1"/>
    <col min="12290" max="12293" width="9.28515625" style="18" customWidth="1"/>
    <col min="12294" max="12294" width="12.28515625" style="18" customWidth="1"/>
    <col min="12295" max="12295" width="11.5703125" style="18" customWidth="1"/>
    <col min="12296" max="12296" width="12.42578125" style="18" customWidth="1"/>
    <col min="12297" max="12297" width="11.42578125" style="18" customWidth="1"/>
    <col min="12298" max="12298" width="10.85546875" style="18" customWidth="1"/>
    <col min="12299" max="12299" width="27.5703125" style="18" customWidth="1"/>
    <col min="12300" max="12544" width="9" style="18"/>
    <col min="12545" max="12545" width="28.140625" style="18" customWidth="1"/>
    <col min="12546" max="12549" width="9.28515625" style="18" customWidth="1"/>
    <col min="12550" max="12550" width="12.28515625" style="18" customWidth="1"/>
    <col min="12551" max="12551" width="11.5703125" style="18" customWidth="1"/>
    <col min="12552" max="12552" width="12.42578125" style="18" customWidth="1"/>
    <col min="12553" max="12553" width="11.42578125" style="18" customWidth="1"/>
    <col min="12554" max="12554" width="10.85546875" style="18" customWidth="1"/>
    <col min="12555" max="12555" width="27.5703125" style="18" customWidth="1"/>
    <col min="12556" max="12800" width="9" style="18"/>
    <col min="12801" max="12801" width="28.140625" style="18" customWidth="1"/>
    <col min="12802" max="12805" width="9.28515625" style="18" customWidth="1"/>
    <col min="12806" max="12806" width="12.28515625" style="18" customWidth="1"/>
    <col min="12807" max="12807" width="11.5703125" style="18" customWidth="1"/>
    <col min="12808" max="12808" width="12.42578125" style="18" customWidth="1"/>
    <col min="12809" max="12809" width="11.42578125" style="18" customWidth="1"/>
    <col min="12810" max="12810" width="10.85546875" style="18" customWidth="1"/>
    <col min="12811" max="12811" width="27.5703125" style="18" customWidth="1"/>
    <col min="12812" max="13056" width="9" style="18"/>
    <col min="13057" max="13057" width="28.140625" style="18" customWidth="1"/>
    <col min="13058" max="13061" width="9.28515625" style="18" customWidth="1"/>
    <col min="13062" max="13062" width="12.28515625" style="18" customWidth="1"/>
    <col min="13063" max="13063" width="11.5703125" style="18" customWidth="1"/>
    <col min="13064" max="13064" width="12.42578125" style="18" customWidth="1"/>
    <col min="13065" max="13065" width="11.42578125" style="18" customWidth="1"/>
    <col min="13066" max="13066" width="10.85546875" style="18" customWidth="1"/>
    <col min="13067" max="13067" width="27.5703125" style="18" customWidth="1"/>
    <col min="13068" max="13312" width="9" style="18"/>
    <col min="13313" max="13313" width="28.140625" style="18" customWidth="1"/>
    <col min="13314" max="13317" width="9.28515625" style="18" customWidth="1"/>
    <col min="13318" max="13318" width="12.28515625" style="18" customWidth="1"/>
    <col min="13319" max="13319" width="11.5703125" style="18" customWidth="1"/>
    <col min="13320" max="13320" width="12.42578125" style="18" customWidth="1"/>
    <col min="13321" max="13321" width="11.42578125" style="18" customWidth="1"/>
    <col min="13322" max="13322" width="10.85546875" style="18" customWidth="1"/>
    <col min="13323" max="13323" width="27.5703125" style="18" customWidth="1"/>
    <col min="13324" max="13568" width="9" style="18"/>
    <col min="13569" max="13569" width="28.140625" style="18" customWidth="1"/>
    <col min="13570" max="13573" width="9.28515625" style="18" customWidth="1"/>
    <col min="13574" max="13574" width="12.28515625" style="18" customWidth="1"/>
    <col min="13575" max="13575" width="11.5703125" style="18" customWidth="1"/>
    <col min="13576" max="13576" width="12.42578125" style="18" customWidth="1"/>
    <col min="13577" max="13577" width="11.42578125" style="18" customWidth="1"/>
    <col min="13578" max="13578" width="10.85546875" style="18" customWidth="1"/>
    <col min="13579" max="13579" width="27.5703125" style="18" customWidth="1"/>
    <col min="13580" max="13824" width="9" style="18"/>
    <col min="13825" max="13825" width="28.140625" style="18" customWidth="1"/>
    <col min="13826" max="13829" width="9.28515625" style="18" customWidth="1"/>
    <col min="13830" max="13830" width="12.28515625" style="18" customWidth="1"/>
    <col min="13831" max="13831" width="11.5703125" style="18" customWidth="1"/>
    <col min="13832" max="13832" width="12.42578125" style="18" customWidth="1"/>
    <col min="13833" max="13833" width="11.42578125" style="18" customWidth="1"/>
    <col min="13834" max="13834" width="10.85546875" style="18" customWidth="1"/>
    <col min="13835" max="13835" width="27.5703125" style="18" customWidth="1"/>
    <col min="13836" max="14080" width="9" style="18"/>
    <col min="14081" max="14081" width="28.140625" style="18" customWidth="1"/>
    <col min="14082" max="14085" width="9.28515625" style="18" customWidth="1"/>
    <col min="14086" max="14086" width="12.28515625" style="18" customWidth="1"/>
    <col min="14087" max="14087" width="11.5703125" style="18" customWidth="1"/>
    <col min="14088" max="14088" width="12.42578125" style="18" customWidth="1"/>
    <col min="14089" max="14089" width="11.42578125" style="18" customWidth="1"/>
    <col min="14090" max="14090" width="10.85546875" style="18" customWidth="1"/>
    <col min="14091" max="14091" width="27.5703125" style="18" customWidth="1"/>
    <col min="14092" max="14336" width="9" style="18"/>
    <col min="14337" max="14337" width="28.140625" style="18" customWidth="1"/>
    <col min="14338" max="14341" width="9.28515625" style="18" customWidth="1"/>
    <col min="14342" max="14342" width="12.28515625" style="18" customWidth="1"/>
    <col min="14343" max="14343" width="11.5703125" style="18" customWidth="1"/>
    <col min="14344" max="14344" width="12.42578125" style="18" customWidth="1"/>
    <col min="14345" max="14345" width="11.42578125" style="18" customWidth="1"/>
    <col min="14346" max="14346" width="10.85546875" style="18" customWidth="1"/>
    <col min="14347" max="14347" width="27.5703125" style="18" customWidth="1"/>
    <col min="14348" max="14592" width="9" style="18"/>
    <col min="14593" max="14593" width="28.140625" style="18" customWidth="1"/>
    <col min="14594" max="14597" width="9.28515625" style="18" customWidth="1"/>
    <col min="14598" max="14598" width="12.28515625" style="18" customWidth="1"/>
    <col min="14599" max="14599" width="11.5703125" style="18" customWidth="1"/>
    <col min="14600" max="14600" width="12.42578125" style="18" customWidth="1"/>
    <col min="14601" max="14601" width="11.42578125" style="18" customWidth="1"/>
    <col min="14602" max="14602" width="10.85546875" style="18" customWidth="1"/>
    <col min="14603" max="14603" width="27.5703125" style="18" customWidth="1"/>
    <col min="14604" max="14848" width="9" style="18"/>
    <col min="14849" max="14849" width="28.140625" style="18" customWidth="1"/>
    <col min="14850" max="14853" width="9.28515625" style="18" customWidth="1"/>
    <col min="14854" max="14854" width="12.28515625" style="18" customWidth="1"/>
    <col min="14855" max="14855" width="11.5703125" style="18" customWidth="1"/>
    <col min="14856" max="14856" width="12.42578125" style="18" customWidth="1"/>
    <col min="14857" max="14857" width="11.42578125" style="18" customWidth="1"/>
    <col min="14858" max="14858" width="10.85546875" style="18" customWidth="1"/>
    <col min="14859" max="14859" width="27.5703125" style="18" customWidth="1"/>
    <col min="14860" max="15104" width="9" style="18"/>
    <col min="15105" max="15105" width="28.140625" style="18" customWidth="1"/>
    <col min="15106" max="15109" width="9.28515625" style="18" customWidth="1"/>
    <col min="15110" max="15110" width="12.28515625" style="18" customWidth="1"/>
    <col min="15111" max="15111" width="11.5703125" style="18" customWidth="1"/>
    <col min="15112" max="15112" width="12.42578125" style="18" customWidth="1"/>
    <col min="15113" max="15113" width="11.42578125" style="18" customWidth="1"/>
    <col min="15114" max="15114" width="10.85546875" style="18" customWidth="1"/>
    <col min="15115" max="15115" width="27.5703125" style="18" customWidth="1"/>
    <col min="15116" max="15360" width="9" style="18"/>
    <col min="15361" max="15361" width="28.140625" style="18" customWidth="1"/>
    <col min="15362" max="15365" width="9.28515625" style="18" customWidth="1"/>
    <col min="15366" max="15366" width="12.28515625" style="18" customWidth="1"/>
    <col min="15367" max="15367" width="11.5703125" style="18" customWidth="1"/>
    <col min="15368" max="15368" width="12.42578125" style="18" customWidth="1"/>
    <col min="15369" max="15369" width="11.42578125" style="18" customWidth="1"/>
    <col min="15370" max="15370" width="10.85546875" style="18" customWidth="1"/>
    <col min="15371" max="15371" width="27.5703125" style="18" customWidth="1"/>
    <col min="15372" max="15616" width="9" style="18"/>
    <col min="15617" max="15617" width="28.140625" style="18" customWidth="1"/>
    <col min="15618" max="15621" width="9.28515625" style="18" customWidth="1"/>
    <col min="15622" max="15622" width="12.28515625" style="18" customWidth="1"/>
    <col min="15623" max="15623" width="11.5703125" style="18" customWidth="1"/>
    <col min="15624" max="15624" width="12.42578125" style="18" customWidth="1"/>
    <col min="15625" max="15625" width="11.42578125" style="18" customWidth="1"/>
    <col min="15626" max="15626" width="10.85546875" style="18" customWidth="1"/>
    <col min="15627" max="15627" width="27.5703125" style="18" customWidth="1"/>
    <col min="15628" max="15872" width="9" style="18"/>
    <col min="15873" max="15873" width="28.140625" style="18" customWidth="1"/>
    <col min="15874" max="15877" width="9.28515625" style="18" customWidth="1"/>
    <col min="15878" max="15878" width="12.28515625" style="18" customWidth="1"/>
    <col min="15879" max="15879" width="11.5703125" style="18" customWidth="1"/>
    <col min="15880" max="15880" width="12.42578125" style="18" customWidth="1"/>
    <col min="15881" max="15881" width="11.42578125" style="18" customWidth="1"/>
    <col min="15882" max="15882" width="10.85546875" style="18" customWidth="1"/>
    <col min="15883" max="15883" width="27.5703125" style="18" customWidth="1"/>
    <col min="15884" max="16128" width="9" style="18"/>
    <col min="16129" max="16129" width="28.140625" style="18" customWidth="1"/>
    <col min="16130" max="16133" width="9.28515625" style="18" customWidth="1"/>
    <col min="16134" max="16134" width="12.28515625" style="18" customWidth="1"/>
    <col min="16135" max="16135" width="11.5703125" style="18" customWidth="1"/>
    <col min="16136" max="16136" width="12.42578125" style="18" customWidth="1"/>
    <col min="16137" max="16137" width="11.42578125" style="18" customWidth="1"/>
    <col min="16138" max="16138" width="10.85546875" style="18" customWidth="1"/>
    <col min="16139" max="16139" width="27.5703125" style="18" customWidth="1"/>
    <col min="16140" max="16384" width="9" style="18"/>
  </cols>
  <sheetData>
    <row r="1" spans="1:11" ht="33" customHeight="1"/>
    <row r="2" spans="1:11" ht="23.25">
      <c r="A2" s="385" t="s">
        <v>366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1:11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</row>
    <row r="4" spans="1:11" ht="16.5" customHeight="1"/>
    <row r="5" spans="1:11" s="20" customFormat="1" ht="21.75" customHeight="1">
      <c r="A5" s="8" t="s">
        <v>156</v>
      </c>
      <c r="B5" s="19"/>
      <c r="C5" s="19"/>
    </row>
    <row r="6" spans="1:11" s="20" customFormat="1" ht="21.75" customHeight="1">
      <c r="A6" s="19" t="s">
        <v>154</v>
      </c>
    </row>
    <row r="7" spans="1:11" ht="16.5" customHeight="1">
      <c r="K7" s="21" t="s">
        <v>107</v>
      </c>
    </row>
    <row r="8" spans="1:11" s="22" customFormat="1" ht="16.5" customHeight="1">
      <c r="A8" s="401" t="s">
        <v>143</v>
      </c>
      <c r="B8" s="376" t="s">
        <v>346</v>
      </c>
      <c r="C8" s="377"/>
      <c r="D8" s="380" t="s">
        <v>345</v>
      </c>
      <c r="E8" s="381"/>
      <c r="F8" s="397" t="s">
        <v>347</v>
      </c>
      <c r="G8" s="398"/>
      <c r="H8" s="398"/>
      <c r="I8" s="399"/>
      <c r="J8" s="401" t="s">
        <v>144</v>
      </c>
      <c r="K8" s="401" t="s">
        <v>110</v>
      </c>
    </row>
    <row r="9" spans="1:11" s="22" customFormat="1" ht="16.5" customHeight="1">
      <c r="A9" s="402"/>
      <c r="B9" s="378"/>
      <c r="C9" s="379"/>
      <c r="D9" s="382"/>
      <c r="E9" s="383"/>
      <c r="F9" s="401" t="s">
        <v>145</v>
      </c>
      <c r="G9" s="401" t="s">
        <v>146</v>
      </c>
      <c r="H9" s="401" t="s">
        <v>114</v>
      </c>
      <c r="I9" s="401" t="s">
        <v>115</v>
      </c>
      <c r="J9" s="402"/>
      <c r="K9" s="402"/>
    </row>
    <row r="10" spans="1:11" s="22" customFormat="1" ht="16.5" customHeight="1">
      <c r="A10" s="402"/>
      <c r="B10" s="23" t="s">
        <v>116</v>
      </c>
      <c r="C10" s="23" t="s">
        <v>117</v>
      </c>
      <c r="D10" s="23" t="s">
        <v>116</v>
      </c>
      <c r="E10" s="23" t="s">
        <v>118</v>
      </c>
      <c r="F10" s="402"/>
      <c r="G10" s="402"/>
      <c r="H10" s="402"/>
      <c r="I10" s="402"/>
      <c r="J10" s="402"/>
      <c r="K10" s="402"/>
    </row>
    <row r="11" spans="1:11" s="22" customFormat="1" ht="16.5" customHeight="1">
      <c r="A11" s="402"/>
      <c r="B11" s="23"/>
      <c r="C11" s="23"/>
      <c r="D11" s="23"/>
      <c r="E11" s="23"/>
      <c r="F11" s="402"/>
      <c r="G11" s="402"/>
      <c r="H11" s="402"/>
      <c r="I11" s="402"/>
      <c r="J11" s="402"/>
      <c r="K11" s="402"/>
    </row>
    <row r="12" spans="1:11" s="22" customFormat="1" ht="16.5" customHeight="1">
      <c r="A12" s="403"/>
      <c r="B12" s="311"/>
      <c r="C12" s="311"/>
      <c r="D12" s="311"/>
      <c r="E12" s="157"/>
      <c r="F12" s="403"/>
      <c r="G12" s="403"/>
      <c r="H12" s="403"/>
      <c r="I12" s="403"/>
      <c r="J12" s="403"/>
      <c r="K12" s="403"/>
    </row>
    <row r="13" spans="1:11" ht="16.5" customHeight="1" thickBot="1">
      <c r="A13" s="24" t="s">
        <v>122</v>
      </c>
      <c r="B13" s="24"/>
      <c r="C13" s="24"/>
      <c r="D13" s="25"/>
      <c r="E13" s="25"/>
      <c r="F13" s="26"/>
      <c r="G13" s="26"/>
      <c r="H13" s="26"/>
      <c r="I13" s="25"/>
      <c r="J13" s="25"/>
      <c r="K13" s="25"/>
    </row>
    <row r="14" spans="1:11" ht="16.5" customHeight="1" thickTop="1">
      <c r="A14" s="40" t="s">
        <v>123</v>
      </c>
      <c r="B14" s="27"/>
      <c r="C14" s="27"/>
      <c r="D14" s="27"/>
      <c r="E14" s="27"/>
      <c r="F14" s="28"/>
      <c r="G14" s="28"/>
      <c r="H14" s="28"/>
      <c r="I14" s="27"/>
      <c r="J14" s="27"/>
      <c r="K14" s="27"/>
    </row>
    <row r="15" spans="1:11" ht="16.5" customHeight="1">
      <c r="A15" s="40" t="s">
        <v>124</v>
      </c>
      <c r="B15" s="27"/>
      <c r="C15" s="27"/>
      <c r="D15" s="27"/>
      <c r="E15" s="27"/>
      <c r="F15" s="28"/>
      <c r="G15" s="28"/>
      <c r="H15" s="28"/>
      <c r="I15" s="27"/>
      <c r="J15" s="27"/>
      <c r="K15" s="27"/>
    </row>
    <row r="16" spans="1:11" ht="16.5" customHeight="1">
      <c r="A16" s="41" t="s">
        <v>125</v>
      </c>
      <c r="B16" s="29"/>
      <c r="C16" s="29"/>
      <c r="D16" s="27"/>
      <c r="E16" s="27"/>
      <c r="F16" s="28"/>
      <c r="G16" s="28"/>
      <c r="H16" s="28"/>
      <c r="I16" s="27"/>
      <c r="J16" s="27"/>
      <c r="K16" s="27"/>
    </row>
    <row r="17" spans="1:11" ht="16.5" customHeight="1">
      <c r="A17" s="30"/>
      <c r="B17" s="30"/>
      <c r="C17" s="30"/>
      <c r="D17" s="27"/>
      <c r="E17" s="27"/>
      <c r="F17" s="27"/>
      <c r="G17" s="27"/>
      <c r="H17" s="27"/>
      <c r="I17" s="27"/>
      <c r="J17" s="27"/>
      <c r="K17" s="31" t="s">
        <v>127</v>
      </c>
    </row>
    <row r="18" spans="1:11" ht="16.5" customHeight="1">
      <c r="A18" s="32" t="s">
        <v>148</v>
      </c>
      <c r="B18" s="33"/>
      <c r="C18" s="33"/>
      <c r="D18" s="28"/>
      <c r="E18" s="28"/>
      <c r="F18" s="27"/>
      <c r="G18" s="27"/>
      <c r="H18" s="27"/>
      <c r="I18" s="27"/>
      <c r="J18" s="27"/>
      <c r="K18" s="31" t="s">
        <v>130</v>
      </c>
    </row>
    <row r="19" spans="1:11" ht="16.5" customHeight="1">
      <c r="A19" s="32" t="s">
        <v>149</v>
      </c>
      <c r="B19" s="33"/>
      <c r="C19" s="33"/>
      <c r="D19" s="28"/>
      <c r="E19" s="28"/>
      <c r="F19" s="27"/>
      <c r="G19" s="27"/>
      <c r="H19" s="27"/>
      <c r="I19" s="27"/>
      <c r="J19" s="27"/>
      <c r="K19" s="27"/>
    </row>
    <row r="20" spans="1:11" ht="16.5" customHeight="1">
      <c r="A20" s="32" t="s">
        <v>150</v>
      </c>
      <c r="B20" s="33"/>
      <c r="C20" s="33"/>
      <c r="D20" s="28"/>
      <c r="E20" s="28"/>
      <c r="F20" s="27"/>
      <c r="G20" s="27"/>
      <c r="H20" s="27"/>
      <c r="I20" s="27"/>
      <c r="J20" s="27"/>
      <c r="K20" s="27"/>
    </row>
    <row r="21" spans="1:11" ht="16.5" customHeight="1">
      <c r="A21" s="32" t="s">
        <v>150</v>
      </c>
      <c r="B21" s="33"/>
      <c r="C21" s="33"/>
      <c r="D21" s="28"/>
      <c r="E21" s="28"/>
      <c r="F21" s="27"/>
      <c r="G21" s="27"/>
      <c r="H21" s="27"/>
      <c r="I21" s="27"/>
      <c r="J21" s="27"/>
      <c r="K21" s="27"/>
    </row>
    <row r="22" spans="1:11" ht="16.5" customHeight="1">
      <c r="A22" s="32" t="s">
        <v>150</v>
      </c>
      <c r="B22" s="33"/>
      <c r="C22" s="33"/>
      <c r="D22" s="28"/>
      <c r="E22" s="28"/>
      <c r="F22" s="27"/>
      <c r="G22" s="27"/>
      <c r="H22" s="27"/>
      <c r="I22" s="27"/>
      <c r="J22" s="27"/>
      <c r="K22" s="27"/>
    </row>
    <row r="23" spans="1:11" ht="16.5" customHeight="1">
      <c r="A23" s="32" t="s">
        <v>151</v>
      </c>
      <c r="B23" s="33"/>
      <c r="C23" s="33"/>
      <c r="D23" s="28"/>
      <c r="E23" s="28"/>
      <c r="F23" s="27"/>
      <c r="G23" s="27"/>
      <c r="H23" s="27"/>
      <c r="I23" s="27"/>
      <c r="J23" s="27"/>
      <c r="K23" s="27"/>
    </row>
    <row r="24" spans="1:11" ht="16.5" customHeight="1">
      <c r="A24" s="32" t="s">
        <v>151</v>
      </c>
      <c r="B24" s="33"/>
      <c r="C24" s="33"/>
      <c r="D24" s="28"/>
      <c r="E24" s="28"/>
      <c r="F24" s="27"/>
      <c r="G24" s="27"/>
      <c r="H24" s="27"/>
      <c r="I24" s="27"/>
      <c r="J24" s="27"/>
      <c r="K24" s="27"/>
    </row>
    <row r="25" spans="1:11" ht="16.5" customHeight="1">
      <c r="A25" s="32" t="s">
        <v>151</v>
      </c>
      <c r="B25" s="33"/>
      <c r="C25" s="33"/>
      <c r="D25" s="28"/>
      <c r="E25" s="28"/>
      <c r="F25" s="27"/>
      <c r="G25" s="27"/>
      <c r="H25" s="27"/>
      <c r="I25" s="27"/>
      <c r="J25" s="27"/>
      <c r="K25" s="27"/>
    </row>
    <row r="26" spans="1:11" ht="16.5" customHeight="1">
      <c r="A26" s="32" t="s">
        <v>152</v>
      </c>
      <c r="B26" s="33"/>
      <c r="C26" s="33"/>
      <c r="D26" s="28"/>
      <c r="E26" s="28"/>
      <c r="F26" s="27"/>
      <c r="G26" s="27"/>
      <c r="H26" s="27"/>
      <c r="I26" s="27"/>
      <c r="J26" s="27"/>
      <c r="K26" s="27"/>
    </row>
    <row r="27" spans="1:11" ht="16.5" customHeight="1">
      <c r="A27" s="32" t="s">
        <v>152</v>
      </c>
      <c r="B27" s="33"/>
      <c r="C27" s="33"/>
      <c r="D27" s="28"/>
      <c r="E27" s="28"/>
      <c r="F27" s="27"/>
      <c r="G27" s="27"/>
      <c r="H27" s="27"/>
      <c r="I27" s="27"/>
      <c r="J27" s="27"/>
      <c r="K27" s="27"/>
    </row>
    <row r="28" spans="1:11" ht="16.5" customHeight="1">
      <c r="A28" s="32" t="s">
        <v>152</v>
      </c>
      <c r="B28" s="33"/>
      <c r="C28" s="33"/>
      <c r="D28" s="28"/>
      <c r="E28" s="28"/>
      <c r="F28" s="27"/>
      <c r="G28" s="27"/>
      <c r="H28" s="27"/>
      <c r="I28" s="27"/>
      <c r="J28" s="27"/>
      <c r="K28" s="27"/>
    </row>
    <row r="29" spans="1:11" ht="16.5" customHeight="1">
      <c r="A29" s="32"/>
      <c r="B29" s="32"/>
      <c r="C29" s="32"/>
      <c r="D29" s="34"/>
      <c r="E29" s="34"/>
      <c r="F29" s="27"/>
      <c r="G29" s="27"/>
      <c r="H29" s="27"/>
      <c r="I29" s="27"/>
      <c r="J29" s="27"/>
      <c r="K29" s="27"/>
    </row>
    <row r="30" spans="1:11" ht="13.5" customHeight="1">
      <c r="A30" s="35"/>
      <c r="B30" s="35"/>
      <c r="C30" s="35"/>
      <c r="D30" s="36"/>
      <c r="E30" s="36"/>
      <c r="F30" s="37"/>
      <c r="G30" s="37"/>
      <c r="H30" s="37"/>
      <c r="I30" s="37"/>
      <c r="J30" s="37"/>
      <c r="K30" s="37"/>
    </row>
    <row r="31" spans="1:11" ht="16.5" customHeight="1">
      <c r="A31" s="38" t="s">
        <v>153</v>
      </c>
      <c r="B31" s="39" t="s">
        <v>142</v>
      </c>
      <c r="C31" s="39"/>
      <c r="K31" s="21"/>
    </row>
    <row r="32" spans="1:11" ht="16.5" customHeight="1"/>
  </sheetData>
  <mergeCells count="12">
    <mergeCell ref="F8:I8"/>
    <mergeCell ref="A2:K2"/>
    <mergeCell ref="A3:K3"/>
    <mergeCell ref="A8:A12"/>
    <mergeCell ref="B8:C9"/>
    <mergeCell ref="D8:E9"/>
    <mergeCell ref="K8:K12"/>
    <mergeCell ref="F9:F12"/>
    <mergeCell ref="G9:G12"/>
    <mergeCell ref="H9:H12"/>
    <mergeCell ref="I9:I12"/>
    <mergeCell ref="J8:J12"/>
  </mergeCells>
  <pageMargins left="0.43307086614173229" right="0.19685039370078741" top="0.43307086614173229" bottom="0.39370078740157483" header="0.31496062992125984" footer="0.31496062992125984"/>
  <pageSetup paperSize="9" scale="77" orientation="landscape" horizontalDpi="4294967295" verticalDpi="4294967295" r:id="rId1"/>
  <headerFooter>
    <oddFooter>&amp;R&amp;"TH SarabunPSK,ตัวหนา"&amp;14แบบฟอร์มที่ 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5"/>
  <sheetViews>
    <sheetView tabSelected="1" view="pageBreakPreview" zoomScaleNormal="100" zoomScaleSheetLayoutView="100" workbookViewId="0">
      <selection activeCell="E14" sqref="E14"/>
    </sheetView>
  </sheetViews>
  <sheetFormatPr defaultRowHeight="15.75"/>
  <cols>
    <col min="1" max="1" width="62.42578125" style="7" customWidth="1"/>
    <col min="2" max="5" width="9.28515625" style="7" customWidth="1"/>
    <col min="6" max="6" width="6.7109375" style="7" customWidth="1"/>
    <col min="7" max="7" width="6.85546875" style="7" customWidth="1"/>
    <col min="8" max="8" width="6.42578125" style="7" customWidth="1"/>
    <col min="9" max="9" width="7.140625" style="7" customWidth="1"/>
    <col min="10" max="10" width="10.140625" style="7" customWidth="1"/>
    <col min="11" max="11" width="12" style="7" bestFit="1" customWidth="1"/>
    <col min="12" max="12" width="12.5703125" style="7" bestFit="1" customWidth="1"/>
    <col min="13" max="13" width="36.7109375" style="7" bestFit="1" customWidth="1"/>
    <col min="14" max="256" width="9" style="7"/>
    <col min="257" max="257" width="29.42578125" style="7" customWidth="1"/>
    <col min="258" max="261" width="9.28515625" style="7" customWidth="1"/>
    <col min="262" max="262" width="6.7109375" style="7" customWidth="1"/>
    <col min="263" max="263" width="6.85546875" style="7" customWidth="1"/>
    <col min="264" max="264" width="6.42578125" style="7" customWidth="1"/>
    <col min="265" max="265" width="7.140625" style="7" customWidth="1"/>
    <col min="266" max="266" width="10.140625" style="7" customWidth="1"/>
    <col min="267" max="268" width="8.5703125" style="7" customWidth="1"/>
    <col min="269" max="269" width="21.28515625" style="7" customWidth="1"/>
    <col min="270" max="512" width="9" style="7"/>
    <col min="513" max="513" width="29.42578125" style="7" customWidth="1"/>
    <col min="514" max="517" width="9.28515625" style="7" customWidth="1"/>
    <col min="518" max="518" width="6.7109375" style="7" customWidth="1"/>
    <col min="519" max="519" width="6.85546875" style="7" customWidth="1"/>
    <col min="520" max="520" width="6.42578125" style="7" customWidth="1"/>
    <col min="521" max="521" width="7.140625" style="7" customWidth="1"/>
    <col min="522" max="522" width="10.140625" style="7" customWidth="1"/>
    <col min="523" max="524" width="8.5703125" style="7" customWidth="1"/>
    <col min="525" max="525" width="21.28515625" style="7" customWidth="1"/>
    <col min="526" max="768" width="9" style="7"/>
    <col min="769" max="769" width="29.42578125" style="7" customWidth="1"/>
    <col min="770" max="773" width="9.28515625" style="7" customWidth="1"/>
    <col min="774" max="774" width="6.7109375" style="7" customWidth="1"/>
    <col min="775" max="775" width="6.85546875" style="7" customWidth="1"/>
    <col min="776" max="776" width="6.42578125" style="7" customWidth="1"/>
    <col min="777" max="777" width="7.140625" style="7" customWidth="1"/>
    <col min="778" max="778" width="10.140625" style="7" customWidth="1"/>
    <col min="779" max="780" width="8.5703125" style="7" customWidth="1"/>
    <col min="781" max="781" width="21.28515625" style="7" customWidth="1"/>
    <col min="782" max="1024" width="9" style="7"/>
    <col min="1025" max="1025" width="29.42578125" style="7" customWidth="1"/>
    <col min="1026" max="1029" width="9.28515625" style="7" customWidth="1"/>
    <col min="1030" max="1030" width="6.7109375" style="7" customWidth="1"/>
    <col min="1031" max="1031" width="6.85546875" style="7" customWidth="1"/>
    <col min="1032" max="1032" width="6.42578125" style="7" customWidth="1"/>
    <col min="1033" max="1033" width="7.140625" style="7" customWidth="1"/>
    <col min="1034" max="1034" width="10.140625" style="7" customWidth="1"/>
    <col min="1035" max="1036" width="8.5703125" style="7" customWidth="1"/>
    <col min="1037" max="1037" width="21.28515625" style="7" customWidth="1"/>
    <col min="1038" max="1280" width="9" style="7"/>
    <col min="1281" max="1281" width="29.42578125" style="7" customWidth="1"/>
    <col min="1282" max="1285" width="9.28515625" style="7" customWidth="1"/>
    <col min="1286" max="1286" width="6.7109375" style="7" customWidth="1"/>
    <col min="1287" max="1287" width="6.85546875" style="7" customWidth="1"/>
    <col min="1288" max="1288" width="6.42578125" style="7" customWidth="1"/>
    <col min="1289" max="1289" width="7.140625" style="7" customWidth="1"/>
    <col min="1290" max="1290" width="10.140625" style="7" customWidth="1"/>
    <col min="1291" max="1292" width="8.5703125" style="7" customWidth="1"/>
    <col min="1293" max="1293" width="21.28515625" style="7" customWidth="1"/>
    <col min="1294" max="1536" width="9" style="7"/>
    <col min="1537" max="1537" width="29.42578125" style="7" customWidth="1"/>
    <col min="1538" max="1541" width="9.28515625" style="7" customWidth="1"/>
    <col min="1542" max="1542" width="6.7109375" style="7" customWidth="1"/>
    <col min="1543" max="1543" width="6.85546875" style="7" customWidth="1"/>
    <col min="1544" max="1544" width="6.42578125" style="7" customWidth="1"/>
    <col min="1545" max="1545" width="7.140625" style="7" customWidth="1"/>
    <col min="1546" max="1546" width="10.140625" style="7" customWidth="1"/>
    <col min="1547" max="1548" width="8.5703125" style="7" customWidth="1"/>
    <col min="1549" max="1549" width="21.28515625" style="7" customWidth="1"/>
    <col min="1550" max="1792" width="9" style="7"/>
    <col min="1793" max="1793" width="29.42578125" style="7" customWidth="1"/>
    <col min="1794" max="1797" width="9.28515625" style="7" customWidth="1"/>
    <col min="1798" max="1798" width="6.7109375" style="7" customWidth="1"/>
    <col min="1799" max="1799" width="6.85546875" style="7" customWidth="1"/>
    <col min="1800" max="1800" width="6.42578125" style="7" customWidth="1"/>
    <col min="1801" max="1801" width="7.140625" style="7" customWidth="1"/>
    <col min="1802" max="1802" width="10.140625" style="7" customWidth="1"/>
    <col min="1803" max="1804" width="8.5703125" style="7" customWidth="1"/>
    <col min="1805" max="1805" width="21.28515625" style="7" customWidth="1"/>
    <col min="1806" max="2048" width="9" style="7"/>
    <col min="2049" max="2049" width="29.42578125" style="7" customWidth="1"/>
    <col min="2050" max="2053" width="9.28515625" style="7" customWidth="1"/>
    <col min="2054" max="2054" width="6.7109375" style="7" customWidth="1"/>
    <col min="2055" max="2055" width="6.85546875" style="7" customWidth="1"/>
    <col min="2056" max="2056" width="6.42578125" style="7" customWidth="1"/>
    <col min="2057" max="2057" width="7.140625" style="7" customWidth="1"/>
    <col min="2058" max="2058" width="10.140625" style="7" customWidth="1"/>
    <col min="2059" max="2060" width="8.5703125" style="7" customWidth="1"/>
    <col min="2061" max="2061" width="21.28515625" style="7" customWidth="1"/>
    <col min="2062" max="2304" width="9" style="7"/>
    <col min="2305" max="2305" width="29.42578125" style="7" customWidth="1"/>
    <col min="2306" max="2309" width="9.28515625" style="7" customWidth="1"/>
    <col min="2310" max="2310" width="6.7109375" style="7" customWidth="1"/>
    <col min="2311" max="2311" width="6.85546875" style="7" customWidth="1"/>
    <col min="2312" max="2312" width="6.42578125" style="7" customWidth="1"/>
    <col min="2313" max="2313" width="7.140625" style="7" customWidth="1"/>
    <col min="2314" max="2314" width="10.140625" style="7" customWidth="1"/>
    <col min="2315" max="2316" width="8.5703125" style="7" customWidth="1"/>
    <col min="2317" max="2317" width="21.28515625" style="7" customWidth="1"/>
    <col min="2318" max="2560" width="9" style="7"/>
    <col min="2561" max="2561" width="29.42578125" style="7" customWidth="1"/>
    <col min="2562" max="2565" width="9.28515625" style="7" customWidth="1"/>
    <col min="2566" max="2566" width="6.7109375" style="7" customWidth="1"/>
    <col min="2567" max="2567" width="6.85546875" style="7" customWidth="1"/>
    <col min="2568" max="2568" width="6.42578125" style="7" customWidth="1"/>
    <col min="2569" max="2569" width="7.140625" style="7" customWidth="1"/>
    <col min="2570" max="2570" width="10.140625" style="7" customWidth="1"/>
    <col min="2571" max="2572" width="8.5703125" style="7" customWidth="1"/>
    <col min="2573" max="2573" width="21.28515625" style="7" customWidth="1"/>
    <col min="2574" max="2816" width="9" style="7"/>
    <col min="2817" max="2817" width="29.42578125" style="7" customWidth="1"/>
    <col min="2818" max="2821" width="9.28515625" style="7" customWidth="1"/>
    <col min="2822" max="2822" width="6.7109375" style="7" customWidth="1"/>
    <col min="2823" max="2823" width="6.85546875" style="7" customWidth="1"/>
    <col min="2824" max="2824" width="6.42578125" style="7" customWidth="1"/>
    <col min="2825" max="2825" width="7.140625" style="7" customWidth="1"/>
    <col min="2826" max="2826" width="10.140625" style="7" customWidth="1"/>
    <col min="2827" max="2828" width="8.5703125" style="7" customWidth="1"/>
    <col min="2829" max="2829" width="21.28515625" style="7" customWidth="1"/>
    <col min="2830" max="3072" width="9" style="7"/>
    <col min="3073" max="3073" width="29.42578125" style="7" customWidth="1"/>
    <col min="3074" max="3077" width="9.28515625" style="7" customWidth="1"/>
    <col min="3078" max="3078" width="6.7109375" style="7" customWidth="1"/>
    <col min="3079" max="3079" width="6.85546875" style="7" customWidth="1"/>
    <col min="3080" max="3080" width="6.42578125" style="7" customWidth="1"/>
    <col min="3081" max="3081" width="7.140625" style="7" customWidth="1"/>
    <col min="3082" max="3082" width="10.140625" style="7" customWidth="1"/>
    <col min="3083" max="3084" width="8.5703125" style="7" customWidth="1"/>
    <col min="3085" max="3085" width="21.28515625" style="7" customWidth="1"/>
    <col min="3086" max="3328" width="9" style="7"/>
    <col min="3329" max="3329" width="29.42578125" style="7" customWidth="1"/>
    <col min="3330" max="3333" width="9.28515625" style="7" customWidth="1"/>
    <col min="3334" max="3334" width="6.7109375" style="7" customWidth="1"/>
    <col min="3335" max="3335" width="6.85546875" style="7" customWidth="1"/>
    <col min="3336" max="3336" width="6.42578125" style="7" customWidth="1"/>
    <col min="3337" max="3337" width="7.140625" style="7" customWidth="1"/>
    <col min="3338" max="3338" width="10.140625" style="7" customWidth="1"/>
    <col min="3339" max="3340" width="8.5703125" style="7" customWidth="1"/>
    <col min="3341" max="3341" width="21.28515625" style="7" customWidth="1"/>
    <col min="3342" max="3584" width="9" style="7"/>
    <col min="3585" max="3585" width="29.42578125" style="7" customWidth="1"/>
    <col min="3586" max="3589" width="9.28515625" style="7" customWidth="1"/>
    <col min="3590" max="3590" width="6.7109375" style="7" customWidth="1"/>
    <col min="3591" max="3591" width="6.85546875" style="7" customWidth="1"/>
    <col min="3592" max="3592" width="6.42578125" style="7" customWidth="1"/>
    <col min="3593" max="3593" width="7.140625" style="7" customWidth="1"/>
    <col min="3594" max="3594" width="10.140625" style="7" customWidth="1"/>
    <col min="3595" max="3596" width="8.5703125" style="7" customWidth="1"/>
    <col min="3597" max="3597" width="21.28515625" style="7" customWidth="1"/>
    <col min="3598" max="3840" width="9" style="7"/>
    <col min="3841" max="3841" width="29.42578125" style="7" customWidth="1"/>
    <col min="3842" max="3845" width="9.28515625" style="7" customWidth="1"/>
    <col min="3846" max="3846" width="6.7109375" style="7" customWidth="1"/>
    <col min="3847" max="3847" width="6.85546875" style="7" customWidth="1"/>
    <col min="3848" max="3848" width="6.42578125" style="7" customWidth="1"/>
    <col min="3849" max="3849" width="7.140625" style="7" customWidth="1"/>
    <col min="3850" max="3850" width="10.140625" style="7" customWidth="1"/>
    <col min="3851" max="3852" width="8.5703125" style="7" customWidth="1"/>
    <col min="3853" max="3853" width="21.28515625" style="7" customWidth="1"/>
    <col min="3854" max="4096" width="9" style="7"/>
    <col min="4097" max="4097" width="29.42578125" style="7" customWidth="1"/>
    <col min="4098" max="4101" width="9.28515625" style="7" customWidth="1"/>
    <col min="4102" max="4102" width="6.7109375" style="7" customWidth="1"/>
    <col min="4103" max="4103" width="6.85546875" style="7" customWidth="1"/>
    <col min="4104" max="4104" width="6.42578125" style="7" customWidth="1"/>
    <col min="4105" max="4105" width="7.140625" style="7" customWidth="1"/>
    <col min="4106" max="4106" width="10.140625" style="7" customWidth="1"/>
    <col min="4107" max="4108" width="8.5703125" style="7" customWidth="1"/>
    <col min="4109" max="4109" width="21.28515625" style="7" customWidth="1"/>
    <col min="4110" max="4352" width="9" style="7"/>
    <col min="4353" max="4353" width="29.42578125" style="7" customWidth="1"/>
    <col min="4354" max="4357" width="9.28515625" style="7" customWidth="1"/>
    <col min="4358" max="4358" width="6.7109375" style="7" customWidth="1"/>
    <col min="4359" max="4359" width="6.85546875" style="7" customWidth="1"/>
    <col min="4360" max="4360" width="6.42578125" style="7" customWidth="1"/>
    <col min="4361" max="4361" width="7.140625" style="7" customWidth="1"/>
    <col min="4362" max="4362" width="10.140625" style="7" customWidth="1"/>
    <col min="4363" max="4364" width="8.5703125" style="7" customWidth="1"/>
    <col min="4365" max="4365" width="21.28515625" style="7" customWidth="1"/>
    <col min="4366" max="4608" width="9" style="7"/>
    <col min="4609" max="4609" width="29.42578125" style="7" customWidth="1"/>
    <col min="4610" max="4613" width="9.28515625" style="7" customWidth="1"/>
    <col min="4614" max="4614" width="6.7109375" style="7" customWidth="1"/>
    <col min="4615" max="4615" width="6.85546875" style="7" customWidth="1"/>
    <col min="4616" max="4616" width="6.42578125" style="7" customWidth="1"/>
    <col min="4617" max="4617" width="7.140625" style="7" customWidth="1"/>
    <col min="4618" max="4618" width="10.140625" style="7" customWidth="1"/>
    <col min="4619" max="4620" width="8.5703125" style="7" customWidth="1"/>
    <col min="4621" max="4621" width="21.28515625" style="7" customWidth="1"/>
    <col min="4622" max="4864" width="9" style="7"/>
    <col min="4865" max="4865" width="29.42578125" style="7" customWidth="1"/>
    <col min="4866" max="4869" width="9.28515625" style="7" customWidth="1"/>
    <col min="4870" max="4870" width="6.7109375" style="7" customWidth="1"/>
    <col min="4871" max="4871" width="6.85546875" style="7" customWidth="1"/>
    <col min="4872" max="4872" width="6.42578125" style="7" customWidth="1"/>
    <col min="4873" max="4873" width="7.140625" style="7" customWidth="1"/>
    <col min="4874" max="4874" width="10.140625" style="7" customWidth="1"/>
    <col min="4875" max="4876" width="8.5703125" style="7" customWidth="1"/>
    <col min="4877" max="4877" width="21.28515625" style="7" customWidth="1"/>
    <col min="4878" max="5120" width="9" style="7"/>
    <col min="5121" max="5121" width="29.42578125" style="7" customWidth="1"/>
    <col min="5122" max="5125" width="9.28515625" style="7" customWidth="1"/>
    <col min="5126" max="5126" width="6.7109375" style="7" customWidth="1"/>
    <col min="5127" max="5127" width="6.85546875" style="7" customWidth="1"/>
    <col min="5128" max="5128" width="6.42578125" style="7" customWidth="1"/>
    <col min="5129" max="5129" width="7.140625" style="7" customWidth="1"/>
    <col min="5130" max="5130" width="10.140625" style="7" customWidth="1"/>
    <col min="5131" max="5132" width="8.5703125" style="7" customWidth="1"/>
    <col min="5133" max="5133" width="21.28515625" style="7" customWidth="1"/>
    <col min="5134" max="5376" width="9" style="7"/>
    <col min="5377" max="5377" width="29.42578125" style="7" customWidth="1"/>
    <col min="5378" max="5381" width="9.28515625" style="7" customWidth="1"/>
    <col min="5382" max="5382" width="6.7109375" style="7" customWidth="1"/>
    <col min="5383" max="5383" width="6.85546875" style="7" customWidth="1"/>
    <col min="5384" max="5384" width="6.42578125" style="7" customWidth="1"/>
    <col min="5385" max="5385" width="7.140625" style="7" customWidth="1"/>
    <col min="5386" max="5386" width="10.140625" style="7" customWidth="1"/>
    <col min="5387" max="5388" width="8.5703125" style="7" customWidth="1"/>
    <col min="5389" max="5389" width="21.28515625" style="7" customWidth="1"/>
    <col min="5390" max="5632" width="9" style="7"/>
    <col min="5633" max="5633" width="29.42578125" style="7" customWidth="1"/>
    <col min="5634" max="5637" width="9.28515625" style="7" customWidth="1"/>
    <col min="5638" max="5638" width="6.7109375" style="7" customWidth="1"/>
    <col min="5639" max="5639" width="6.85546875" style="7" customWidth="1"/>
    <col min="5640" max="5640" width="6.42578125" style="7" customWidth="1"/>
    <col min="5641" max="5641" width="7.140625" style="7" customWidth="1"/>
    <col min="5642" max="5642" width="10.140625" style="7" customWidth="1"/>
    <col min="5643" max="5644" width="8.5703125" style="7" customWidth="1"/>
    <col min="5645" max="5645" width="21.28515625" style="7" customWidth="1"/>
    <col min="5646" max="5888" width="9" style="7"/>
    <col min="5889" max="5889" width="29.42578125" style="7" customWidth="1"/>
    <col min="5890" max="5893" width="9.28515625" style="7" customWidth="1"/>
    <col min="5894" max="5894" width="6.7109375" style="7" customWidth="1"/>
    <col min="5895" max="5895" width="6.85546875" style="7" customWidth="1"/>
    <col min="5896" max="5896" width="6.42578125" style="7" customWidth="1"/>
    <col min="5897" max="5897" width="7.140625" style="7" customWidth="1"/>
    <col min="5898" max="5898" width="10.140625" style="7" customWidth="1"/>
    <col min="5899" max="5900" width="8.5703125" style="7" customWidth="1"/>
    <col min="5901" max="5901" width="21.28515625" style="7" customWidth="1"/>
    <col min="5902" max="6144" width="9" style="7"/>
    <col min="6145" max="6145" width="29.42578125" style="7" customWidth="1"/>
    <col min="6146" max="6149" width="9.28515625" style="7" customWidth="1"/>
    <col min="6150" max="6150" width="6.7109375" style="7" customWidth="1"/>
    <col min="6151" max="6151" width="6.85546875" style="7" customWidth="1"/>
    <col min="6152" max="6152" width="6.42578125" style="7" customWidth="1"/>
    <col min="6153" max="6153" width="7.140625" style="7" customWidth="1"/>
    <col min="6154" max="6154" width="10.140625" style="7" customWidth="1"/>
    <col min="6155" max="6156" width="8.5703125" style="7" customWidth="1"/>
    <col min="6157" max="6157" width="21.28515625" style="7" customWidth="1"/>
    <col min="6158" max="6400" width="9" style="7"/>
    <col min="6401" max="6401" width="29.42578125" style="7" customWidth="1"/>
    <col min="6402" max="6405" width="9.28515625" style="7" customWidth="1"/>
    <col min="6406" max="6406" width="6.7109375" style="7" customWidth="1"/>
    <col min="6407" max="6407" width="6.85546875" style="7" customWidth="1"/>
    <col min="6408" max="6408" width="6.42578125" style="7" customWidth="1"/>
    <col min="6409" max="6409" width="7.140625" style="7" customWidth="1"/>
    <col min="6410" max="6410" width="10.140625" style="7" customWidth="1"/>
    <col min="6411" max="6412" width="8.5703125" style="7" customWidth="1"/>
    <col min="6413" max="6413" width="21.28515625" style="7" customWidth="1"/>
    <col min="6414" max="6656" width="9" style="7"/>
    <col min="6657" max="6657" width="29.42578125" style="7" customWidth="1"/>
    <col min="6658" max="6661" width="9.28515625" style="7" customWidth="1"/>
    <col min="6662" max="6662" width="6.7109375" style="7" customWidth="1"/>
    <col min="6663" max="6663" width="6.85546875" style="7" customWidth="1"/>
    <col min="6664" max="6664" width="6.42578125" style="7" customWidth="1"/>
    <col min="6665" max="6665" width="7.140625" style="7" customWidth="1"/>
    <col min="6666" max="6666" width="10.140625" style="7" customWidth="1"/>
    <col min="6667" max="6668" width="8.5703125" style="7" customWidth="1"/>
    <col min="6669" max="6669" width="21.28515625" style="7" customWidth="1"/>
    <col min="6670" max="6912" width="9" style="7"/>
    <col min="6913" max="6913" width="29.42578125" style="7" customWidth="1"/>
    <col min="6914" max="6917" width="9.28515625" style="7" customWidth="1"/>
    <col min="6918" max="6918" width="6.7109375" style="7" customWidth="1"/>
    <col min="6919" max="6919" width="6.85546875" style="7" customWidth="1"/>
    <col min="6920" max="6920" width="6.42578125" style="7" customWidth="1"/>
    <col min="6921" max="6921" width="7.140625" style="7" customWidth="1"/>
    <col min="6922" max="6922" width="10.140625" style="7" customWidth="1"/>
    <col min="6923" max="6924" width="8.5703125" style="7" customWidth="1"/>
    <col min="6925" max="6925" width="21.28515625" style="7" customWidth="1"/>
    <col min="6926" max="7168" width="9" style="7"/>
    <col min="7169" max="7169" width="29.42578125" style="7" customWidth="1"/>
    <col min="7170" max="7173" width="9.28515625" style="7" customWidth="1"/>
    <col min="7174" max="7174" width="6.7109375" style="7" customWidth="1"/>
    <col min="7175" max="7175" width="6.85546875" style="7" customWidth="1"/>
    <col min="7176" max="7176" width="6.42578125" style="7" customWidth="1"/>
    <col min="7177" max="7177" width="7.140625" style="7" customWidth="1"/>
    <col min="7178" max="7178" width="10.140625" style="7" customWidth="1"/>
    <col min="7179" max="7180" width="8.5703125" style="7" customWidth="1"/>
    <col min="7181" max="7181" width="21.28515625" style="7" customWidth="1"/>
    <col min="7182" max="7424" width="9" style="7"/>
    <col min="7425" max="7425" width="29.42578125" style="7" customWidth="1"/>
    <col min="7426" max="7429" width="9.28515625" style="7" customWidth="1"/>
    <col min="7430" max="7430" width="6.7109375" style="7" customWidth="1"/>
    <col min="7431" max="7431" width="6.85546875" style="7" customWidth="1"/>
    <col min="7432" max="7432" width="6.42578125" style="7" customWidth="1"/>
    <col min="7433" max="7433" width="7.140625" style="7" customWidth="1"/>
    <col min="7434" max="7434" width="10.140625" style="7" customWidth="1"/>
    <col min="7435" max="7436" width="8.5703125" style="7" customWidth="1"/>
    <col min="7437" max="7437" width="21.28515625" style="7" customWidth="1"/>
    <col min="7438" max="7680" width="9" style="7"/>
    <col min="7681" max="7681" width="29.42578125" style="7" customWidth="1"/>
    <col min="7682" max="7685" width="9.28515625" style="7" customWidth="1"/>
    <col min="7686" max="7686" width="6.7109375" style="7" customWidth="1"/>
    <col min="7687" max="7687" width="6.85546875" style="7" customWidth="1"/>
    <col min="7688" max="7688" width="6.42578125" style="7" customWidth="1"/>
    <col min="7689" max="7689" width="7.140625" style="7" customWidth="1"/>
    <col min="7690" max="7690" width="10.140625" style="7" customWidth="1"/>
    <col min="7691" max="7692" width="8.5703125" style="7" customWidth="1"/>
    <col min="7693" max="7693" width="21.28515625" style="7" customWidth="1"/>
    <col min="7694" max="7936" width="9" style="7"/>
    <col min="7937" max="7937" width="29.42578125" style="7" customWidth="1"/>
    <col min="7938" max="7941" width="9.28515625" style="7" customWidth="1"/>
    <col min="7942" max="7942" width="6.7109375" style="7" customWidth="1"/>
    <col min="7943" max="7943" width="6.85546875" style="7" customWidth="1"/>
    <col min="7944" max="7944" width="6.42578125" style="7" customWidth="1"/>
    <col min="7945" max="7945" width="7.140625" style="7" customWidth="1"/>
    <col min="7946" max="7946" width="10.140625" style="7" customWidth="1"/>
    <col min="7947" max="7948" width="8.5703125" style="7" customWidth="1"/>
    <col min="7949" max="7949" width="21.28515625" style="7" customWidth="1"/>
    <col min="7950" max="8192" width="9" style="7"/>
    <col min="8193" max="8193" width="29.42578125" style="7" customWidth="1"/>
    <col min="8194" max="8197" width="9.28515625" style="7" customWidth="1"/>
    <col min="8198" max="8198" width="6.7109375" style="7" customWidth="1"/>
    <col min="8199" max="8199" width="6.85546875" style="7" customWidth="1"/>
    <col min="8200" max="8200" width="6.42578125" style="7" customWidth="1"/>
    <col min="8201" max="8201" width="7.140625" style="7" customWidth="1"/>
    <col min="8202" max="8202" width="10.140625" style="7" customWidth="1"/>
    <col min="8203" max="8204" width="8.5703125" style="7" customWidth="1"/>
    <col min="8205" max="8205" width="21.28515625" style="7" customWidth="1"/>
    <col min="8206" max="8448" width="9" style="7"/>
    <col min="8449" max="8449" width="29.42578125" style="7" customWidth="1"/>
    <col min="8450" max="8453" width="9.28515625" style="7" customWidth="1"/>
    <col min="8454" max="8454" width="6.7109375" style="7" customWidth="1"/>
    <col min="8455" max="8455" width="6.85546875" style="7" customWidth="1"/>
    <col min="8456" max="8456" width="6.42578125" style="7" customWidth="1"/>
    <col min="8457" max="8457" width="7.140625" style="7" customWidth="1"/>
    <col min="8458" max="8458" width="10.140625" style="7" customWidth="1"/>
    <col min="8459" max="8460" width="8.5703125" style="7" customWidth="1"/>
    <col min="8461" max="8461" width="21.28515625" style="7" customWidth="1"/>
    <col min="8462" max="8704" width="9" style="7"/>
    <col min="8705" max="8705" width="29.42578125" style="7" customWidth="1"/>
    <col min="8706" max="8709" width="9.28515625" style="7" customWidth="1"/>
    <col min="8710" max="8710" width="6.7109375" style="7" customWidth="1"/>
    <col min="8711" max="8711" width="6.85546875" style="7" customWidth="1"/>
    <col min="8712" max="8712" width="6.42578125" style="7" customWidth="1"/>
    <col min="8713" max="8713" width="7.140625" style="7" customWidth="1"/>
    <col min="8714" max="8714" width="10.140625" style="7" customWidth="1"/>
    <col min="8715" max="8716" width="8.5703125" style="7" customWidth="1"/>
    <col min="8717" max="8717" width="21.28515625" style="7" customWidth="1"/>
    <col min="8718" max="8960" width="9" style="7"/>
    <col min="8961" max="8961" width="29.42578125" style="7" customWidth="1"/>
    <col min="8962" max="8965" width="9.28515625" style="7" customWidth="1"/>
    <col min="8966" max="8966" width="6.7109375" style="7" customWidth="1"/>
    <col min="8967" max="8967" width="6.85546875" style="7" customWidth="1"/>
    <col min="8968" max="8968" width="6.42578125" style="7" customWidth="1"/>
    <col min="8969" max="8969" width="7.140625" style="7" customWidth="1"/>
    <col min="8970" max="8970" width="10.140625" style="7" customWidth="1"/>
    <col min="8971" max="8972" width="8.5703125" style="7" customWidth="1"/>
    <col min="8973" max="8973" width="21.28515625" style="7" customWidth="1"/>
    <col min="8974" max="9216" width="9" style="7"/>
    <col min="9217" max="9217" width="29.42578125" style="7" customWidth="1"/>
    <col min="9218" max="9221" width="9.28515625" style="7" customWidth="1"/>
    <col min="9222" max="9222" width="6.7109375" style="7" customWidth="1"/>
    <col min="9223" max="9223" width="6.85546875" style="7" customWidth="1"/>
    <col min="9224" max="9224" width="6.42578125" style="7" customWidth="1"/>
    <col min="9225" max="9225" width="7.140625" style="7" customWidth="1"/>
    <col min="9226" max="9226" width="10.140625" style="7" customWidth="1"/>
    <col min="9227" max="9228" width="8.5703125" style="7" customWidth="1"/>
    <col min="9229" max="9229" width="21.28515625" style="7" customWidth="1"/>
    <col min="9230" max="9472" width="9" style="7"/>
    <col min="9473" max="9473" width="29.42578125" style="7" customWidth="1"/>
    <col min="9474" max="9477" width="9.28515625" style="7" customWidth="1"/>
    <col min="9478" max="9478" width="6.7109375" style="7" customWidth="1"/>
    <col min="9479" max="9479" width="6.85546875" style="7" customWidth="1"/>
    <col min="9480" max="9480" width="6.42578125" style="7" customWidth="1"/>
    <col min="9481" max="9481" width="7.140625" style="7" customWidth="1"/>
    <col min="9482" max="9482" width="10.140625" style="7" customWidth="1"/>
    <col min="9483" max="9484" width="8.5703125" style="7" customWidth="1"/>
    <col min="9485" max="9485" width="21.28515625" style="7" customWidth="1"/>
    <col min="9486" max="9728" width="9" style="7"/>
    <col min="9729" max="9729" width="29.42578125" style="7" customWidth="1"/>
    <col min="9730" max="9733" width="9.28515625" style="7" customWidth="1"/>
    <col min="9734" max="9734" width="6.7109375" style="7" customWidth="1"/>
    <col min="9735" max="9735" width="6.85546875" style="7" customWidth="1"/>
    <col min="9736" max="9736" width="6.42578125" style="7" customWidth="1"/>
    <col min="9737" max="9737" width="7.140625" style="7" customWidth="1"/>
    <col min="9738" max="9738" width="10.140625" style="7" customWidth="1"/>
    <col min="9739" max="9740" width="8.5703125" style="7" customWidth="1"/>
    <col min="9741" max="9741" width="21.28515625" style="7" customWidth="1"/>
    <col min="9742" max="9984" width="9" style="7"/>
    <col min="9985" max="9985" width="29.42578125" style="7" customWidth="1"/>
    <col min="9986" max="9989" width="9.28515625" style="7" customWidth="1"/>
    <col min="9990" max="9990" width="6.7109375" style="7" customWidth="1"/>
    <col min="9991" max="9991" width="6.85546875" style="7" customWidth="1"/>
    <col min="9992" max="9992" width="6.42578125" style="7" customWidth="1"/>
    <col min="9993" max="9993" width="7.140625" style="7" customWidth="1"/>
    <col min="9994" max="9994" width="10.140625" style="7" customWidth="1"/>
    <col min="9995" max="9996" width="8.5703125" style="7" customWidth="1"/>
    <col min="9997" max="9997" width="21.28515625" style="7" customWidth="1"/>
    <col min="9998" max="10240" width="9" style="7"/>
    <col min="10241" max="10241" width="29.42578125" style="7" customWidth="1"/>
    <col min="10242" max="10245" width="9.28515625" style="7" customWidth="1"/>
    <col min="10246" max="10246" width="6.7109375" style="7" customWidth="1"/>
    <col min="10247" max="10247" width="6.85546875" style="7" customWidth="1"/>
    <col min="10248" max="10248" width="6.42578125" style="7" customWidth="1"/>
    <col min="10249" max="10249" width="7.140625" style="7" customWidth="1"/>
    <col min="10250" max="10250" width="10.140625" style="7" customWidth="1"/>
    <col min="10251" max="10252" width="8.5703125" style="7" customWidth="1"/>
    <col min="10253" max="10253" width="21.28515625" style="7" customWidth="1"/>
    <col min="10254" max="10496" width="9" style="7"/>
    <col min="10497" max="10497" width="29.42578125" style="7" customWidth="1"/>
    <col min="10498" max="10501" width="9.28515625" style="7" customWidth="1"/>
    <col min="10502" max="10502" width="6.7109375" style="7" customWidth="1"/>
    <col min="10503" max="10503" width="6.85546875" style="7" customWidth="1"/>
    <col min="10504" max="10504" width="6.42578125" style="7" customWidth="1"/>
    <col min="10505" max="10505" width="7.140625" style="7" customWidth="1"/>
    <col min="10506" max="10506" width="10.140625" style="7" customWidth="1"/>
    <col min="10507" max="10508" width="8.5703125" style="7" customWidth="1"/>
    <col min="10509" max="10509" width="21.28515625" style="7" customWidth="1"/>
    <col min="10510" max="10752" width="9" style="7"/>
    <col min="10753" max="10753" width="29.42578125" style="7" customWidth="1"/>
    <col min="10754" max="10757" width="9.28515625" style="7" customWidth="1"/>
    <col min="10758" max="10758" width="6.7109375" style="7" customWidth="1"/>
    <col min="10759" max="10759" width="6.85546875" style="7" customWidth="1"/>
    <col min="10760" max="10760" width="6.42578125" style="7" customWidth="1"/>
    <col min="10761" max="10761" width="7.140625" style="7" customWidth="1"/>
    <col min="10762" max="10762" width="10.140625" style="7" customWidth="1"/>
    <col min="10763" max="10764" width="8.5703125" style="7" customWidth="1"/>
    <col min="10765" max="10765" width="21.28515625" style="7" customWidth="1"/>
    <col min="10766" max="11008" width="9" style="7"/>
    <col min="11009" max="11009" width="29.42578125" style="7" customWidth="1"/>
    <col min="11010" max="11013" width="9.28515625" style="7" customWidth="1"/>
    <col min="11014" max="11014" width="6.7109375" style="7" customWidth="1"/>
    <col min="11015" max="11015" width="6.85546875" style="7" customWidth="1"/>
    <col min="11016" max="11016" width="6.42578125" style="7" customWidth="1"/>
    <col min="11017" max="11017" width="7.140625" style="7" customWidth="1"/>
    <col min="11018" max="11018" width="10.140625" style="7" customWidth="1"/>
    <col min="11019" max="11020" width="8.5703125" style="7" customWidth="1"/>
    <col min="11021" max="11021" width="21.28515625" style="7" customWidth="1"/>
    <col min="11022" max="11264" width="9" style="7"/>
    <col min="11265" max="11265" width="29.42578125" style="7" customWidth="1"/>
    <col min="11266" max="11269" width="9.28515625" style="7" customWidth="1"/>
    <col min="11270" max="11270" width="6.7109375" style="7" customWidth="1"/>
    <col min="11271" max="11271" width="6.85546875" style="7" customWidth="1"/>
    <col min="11272" max="11272" width="6.42578125" style="7" customWidth="1"/>
    <col min="11273" max="11273" width="7.140625" style="7" customWidth="1"/>
    <col min="11274" max="11274" width="10.140625" style="7" customWidth="1"/>
    <col min="11275" max="11276" width="8.5703125" style="7" customWidth="1"/>
    <col min="11277" max="11277" width="21.28515625" style="7" customWidth="1"/>
    <col min="11278" max="11520" width="9" style="7"/>
    <col min="11521" max="11521" width="29.42578125" style="7" customWidth="1"/>
    <col min="11522" max="11525" width="9.28515625" style="7" customWidth="1"/>
    <col min="11526" max="11526" width="6.7109375" style="7" customWidth="1"/>
    <col min="11527" max="11527" width="6.85546875" style="7" customWidth="1"/>
    <col min="11528" max="11528" width="6.42578125" style="7" customWidth="1"/>
    <col min="11529" max="11529" width="7.140625" style="7" customWidth="1"/>
    <col min="11530" max="11530" width="10.140625" style="7" customWidth="1"/>
    <col min="11531" max="11532" width="8.5703125" style="7" customWidth="1"/>
    <col min="11533" max="11533" width="21.28515625" style="7" customWidth="1"/>
    <col min="11534" max="11776" width="9" style="7"/>
    <col min="11777" max="11777" width="29.42578125" style="7" customWidth="1"/>
    <col min="11778" max="11781" width="9.28515625" style="7" customWidth="1"/>
    <col min="11782" max="11782" width="6.7109375" style="7" customWidth="1"/>
    <col min="11783" max="11783" width="6.85546875" style="7" customWidth="1"/>
    <col min="11784" max="11784" width="6.42578125" style="7" customWidth="1"/>
    <col min="11785" max="11785" width="7.140625" style="7" customWidth="1"/>
    <col min="11786" max="11786" width="10.140625" style="7" customWidth="1"/>
    <col min="11787" max="11788" width="8.5703125" style="7" customWidth="1"/>
    <col min="11789" max="11789" width="21.28515625" style="7" customWidth="1"/>
    <col min="11790" max="12032" width="9" style="7"/>
    <col min="12033" max="12033" width="29.42578125" style="7" customWidth="1"/>
    <col min="12034" max="12037" width="9.28515625" style="7" customWidth="1"/>
    <col min="12038" max="12038" width="6.7109375" style="7" customWidth="1"/>
    <col min="12039" max="12039" width="6.85546875" style="7" customWidth="1"/>
    <col min="12040" max="12040" width="6.42578125" style="7" customWidth="1"/>
    <col min="12041" max="12041" width="7.140625" style="7" customWidth="1"/>
    <col min="12042" max="12042" width="10.140625" style="7" customWidth="1"/>
    <col min="12043" max="12044" width="8.5703125" style="7" customWidth="1"/>
    <col min="12045" max="12045" width="21.28515625" style="7" customWidth="1"/>
    <col min="12046" max="12288" width="9" style="7"/>
    <col min="12289" max="12289" width="29.42578125" style="7" customWidth="1"/>
    <col min="12290" max="12293" width="9.28515625" style="7" customWidth="1"/>
    <col min="12294" max="12294" width="6.7109375" style="7" customWidth="1"/>
    <col min="12295" max="12295" width="6.85546875" style="7" customWidth="1"/>
    <col min="12296" max="12296" width="6.42578125" style="7" customWidth="1"/>
    <col min="12297" max="12297" width="7.140625" style="7" customWidth="1"/>
    <col min="12298" max="12298" width="10.140625" style="7" customWidth="1"/>
    <col min="12299" max="12300" width="8.5703125" style="7" customWidth="1"/>
    <col min="12301" max="12301" width="21.28515625" style="7" customWidth="1"/>
    <col min="12302" max="12544" width="9" style="7"/>
    <col min="12545" max="12545" width="29.42578125" style="7" customWidth="1"/>
    <col min="12546" max="12549" width="9.28515625" style="7" customWidth="1"/>
    <col min="12550" max="12550" width="6.7109375" style="7" customWidth="1"/>
    <col min="12551" max="12551" width="6.85546875" style="7" customWidth="1"/>
    <col min="12552" max="12552" width="6.42578125" style="7" customWidth="1"/>
    <col min="12553" max="12553" width="7.140625" style="7" customWidth="1"/>
    <col min="12554" max="12554" width="10.140625" style="7" customWidth="1"/>
    <col min="12555" max="12556" width="8.5703125" style="7" customWidth="1"/>
    <col min="12557" max="12557" width="21.28515625" style="7" customWidth="1"/>
    <col min="12558" max="12800" width="9" style="7"/>
    <col min="12801" max="12801" width="29.42578125" style="7" customWidth="1"/>
    <col min="12802" max="12805" width="9.28515625" style="7" customWidth="1"/>
    <col min="12806" max="12806" width="6.7109375" style="7" customWidth="1"/>
    <col min="12807" max="12807" width="6.85546875" style="7" customWidth="1"/>
    <col min="12808" max="12808" width="6.42578125" style="7" customWidth="1"/>
    <col min="12809" max="12809" width="7.140625" style="7" customWidth="1"/>
    <col min="12810" max="12810" width="10.140625" style="7" customWidth="1"/>
    <col min="12811" max="12812" width="8.5703125" style="7" customWidth="1"/>
    <col min="12813" max="12813" width="21.28515625" style="7" customWidth="1"/>
    <col min="12814" max="13056" width="9" style="7"/>
    <col min="13057" max="13057" width="29.42578125" style="7" customWidth="1"/>
    <col min="13058" max="13061" width="9.28515625" style="7" customWidth="1"/>
    <col min="13062" max="13062" width="6.7109375" style="7" customWidth="1"/>
    <col min="13063" max="13063" width="6.85546875" style="7" customWidth="1"/>
    <col min="13064" max="13064" width="6.42578125" style="7" customWidth="1"/>
    <col min="13065" max="13065" width="7.140625" style="7" customWidth="1"/>
    <col min="13066" max="13066" width="10.140625" style="7" customWidth="1"/>
    <col min="13067" max="13068" width="8.5703125" style="7" customWidth="1"/>
    <col min="13069" max="13069" width="21.28515625" style="7" customWidth="1"/>
    <col min="13070" max="13312" width="9" style="7"/>
    <col min="13313" max="13313" width="29.42578125" style="7" customWidth="1"/>
    <col min="13314" max="13317" width="9.28515625" style="7" customWidth="1"/>
    <col min="13318" max="13318" width="6.7109375" style="7" customWidth="1"/>
    <col min="13319" max="13319" width="6.85546875" style="7" customWidth="1"/>
    <col min="13320" max="13320" width="6.42578125" style="7" customWidth="1"/>
    <col min="13321" max="13321" width="7.140625" style="7" customWidth="1"/>
    <col min="13322" max="13322" width="10.140625" style="7" customWidth="1"/>
    <col min="13323" max="13324" width="8.5703125" style="7" customWidth="1"/>
    <col min="13325" max="13325" width="21.28515625" style="7" customWidth="1"/>
    <col min="13326" max="13568" width="9" style="7"/>
    <col min="13569" max="13569" width="29.42578125" style="7" customWidth="1"/>
    <col min="13570" max="13573" width="9.28515625" style="7" customWidth="1"/>
    <col min="13574" max="13574" width="6.7109375" style="7" customWidth="1"/>
    <col min="13575" max="13575" width="6.85546875" style="7" customWidth="1"/>
    <col min="13576" max="13576" width="6.42578125" style="7" customWidth="1"/>
    <col min="13577" max="13577" width="7.140625" style="7" customWidth="1"/>
    <col min="13578" max="13578" width="10.140625" style="7" customWidth="1"/>
    <col min="13579" max="13580" width="8.5703125" style="7" customWidth="1"/>
    <col min="13581" max="13581" width="21.28515625" style="7" customWidth="1"/>
    <col min="13582" max="13824" width="9" style="7"/>
    <col min="13825" max="13825" width="29.42578125" style="7" customWidth="1"/>
    <col min="13826" max="13829" width="9.28515625" style="7" customWidth="1"/>
    <col min="13830" max="13830" width="6.7109375" style="7" customWidth="1"/>
    <col min="13831" max="13831" width="6.85546875" style="7" customWidth="1"/>
    <col min="13832" max="13832" width="6.42578125" style="7" customWidth="1"/>
    <col min="13833" max="13833" width="7.140625" style="7" customWidth="1"/>
    <col min="13834" max="13834" width="10.140625" style="7" customWidth="1"/>
    <col min="13835" max="13836" width="8.5703125" style="7" customWidth="1"/>
    <col min="13837" max="13837" width="21.28515625" style="7" customWidth="1"/>
    <col min="13838" max="14080" width="9" style="7"/>
    <col min="14081" max="14081" width="29.42578125" style="7" customWidth="1"/>
    <col min="14082" max="14085" width="9.28515625" style="7" customWidth="1"/>
    <col min="14086" max="14086" width="6.7109375" style="7" customWidth="1"/>
    <col min="14087" max="14087" width="6.85546875" style="7" customWidth="1"/>
    <col min="14088" max="14088" width="6.42578125" style="7" customWidth="1"/>
    <col min="14089" max="14089" width="7.140625" style="7" customWidth="1"/>
    <col min="14090" max="14090" width="10.140625" style="7" customWidth="1"/>
    <col min="14091" max="14092" width="8.5703125" style="7" customWidth="1"/>
    <col min="14093" max="14093" width="21.28515625" style="7" customWidth="1"/>
    <col min="14094" max="14336" width="9" style="7"/>
    <col min="14337" max="14337" width="29.42578125" style="7" customWidth="1"/>
    <col min="14338" max="14341" width="9.28515625" style="7" customWidth="1"/>
    <col min="14342" max="14342" width="6.7109375" style="7" customWidth="1"/>
    <col min="14343" max="14343" width="6.85546875" style="7" customWidth="1"/>
    <col min="14344" max="14344" width="6.42578125" style="7" customWidth="1"/>
    <col min="14345" max="14345" width="7.140625" style="7" customWidth="1"/>
    <col min="14346" max="14346" width="10.140625" style="7" customWidth="1"/>
    <col min="14347" max="14348" width="8.5703125" style="7" customWidth="1"/>
    <col min="14349" max="14349" width="21.28515625" style="7" customWidth="1"/>
    <col min="14350" max="14592" width="9" style="7"/>
    <col min="14593" max="14593" width="29.42578125" style="7" customWidth="1"/>
    <col min="14594" max="14597" width="9.28515625" style="7" customWidth="1"/>
    <col min="14598" max="14598" width="6.7109375" style="7" customWidth="1"/>
    <col min="14599" max="14599" width="6.85546875" style="7" customWidth="1"/>
    <col min="14600" max="14600" width="6.42578125" style="7" customWidth="1"/>
    <col min="14601" max="14601" width="7.140625" style="7" customWidth="1"/>
    <col min="14602" max="14602" width="10.140625" style="7" customWidth="1"/>
    <col min="14603" max="14604" width="8.5703125" style="7" customWidth="1"/>
    <col min="14605" max="14605" width="21.28515625" style="7" customWidth="1"/>
    <col min="14606" max="14848" width="9" style="7"/>
    <col min="14849" max="14849" width="29.42578125" style="7" customWidth="1"/>
    <col min="14850" max="14853" width="9.28515625" style="7" customWidth="1"/>
    <col min="14854" max="14854" width="6.7109375" style="7" customWidth="1"/>
    <col min="14855" max="14855" width="6.85546875" style="7" customWidth="1"/>
    <col min="14856" max="14856" width="6.42578125" style="7" customWidth="1"/>
    <col min="14857" max="14857" width="7.140625" style="7" customWidth="1"/>
    <col min="14858" max="14858" width="10.140625" style="7" customWidth="1"/>
    <col min="14859" max="14860" width="8.5703125" style="7" customWidth="1"/>
    <col min="14861" max="14861" width="21.28515625" style="7" customWidth="1"/>
    <col min="14862" max="15104" width="9" style="7"/>
    <col min="15105" max="15105" width="29.42578125" style="7" customWidth="1"/>
    <col min="15106" max="15109" width="9.28515625" style="7" customWidth="1"/>
    <col min="15110" max="15110" width="6.7109375" style="7" customWidth="1"/>
    <col min="15111" max="15111" width="6.85546875" style="7" customWidth="1"/>
    <col min="15112" max="15112" width="6.42578125" style="7" customWidth="1"/>
    <col min="15113" max="15113" width="7.140625" style="7" customWidth="1"/>
    <col min="15114" max="15114" width="10.140625" style="7" customWidth="1"/>
    <col min="15115" max="15116" width="8.5703125" style="7" customWidth="1"/>
    <col min="15117" max="15117" width="21.28515625" style="7" customWidth="1"/>
    <col min="15118" max="15360" width="9" style="7"/>
    <col min="15361" max="15361" width="29.42578125" style="7" customWidth="1"/>
    <col min="15362" max="15365" width="9.28515625" style="7" customWidth="1"/>
    <col min="15366" max="15366" width="6.7109375" style="7" customWidth="1"/>
    <col min="15367" max="15367" width="6.85546875" style="7" customWidth="1"/>
    <col min="15368" max="15368" width="6.42578125" style="7" customWidth="1"/>
    <col min="15369" max="15369" width="7.140625" style="7" customWidth="1"/>
    <col min="15370" max="15370" width="10.140625" style="7" customWidth="1"/>
    <col min="15371" max="15372" width="8.5703125" style="7" customWidth="1"/>
    <col min="15373" max="15373" width="21.28515625" style="7" customWidth="1"/>
    <col min="15374" max="15616" width="9" style="7"/>
    <col min="15617" max="15617" width="29.42578125" style="7" customWidth="1"/>
    <col min="15618" max="15621" width="9.28515625" style="7" customWidth="1"/>
    <col min="15622" max="15622" width="6.7109375" style="7" customWidth="1"/>
    <col min="15623" max="15623" width="6.85546875" style="7" customWidth="1"/>
    <col min="15624" max="15624" width="6.42578125" style="7" customWidth="1"/>
    <col min="15625" max="15625" width="7.140625" style="7" customWidth="1"/>
    <col min="15626" max="15626" width="10.140625" style="7" customWidth="1"/>
    <col min="15627" max="15628" width="8.5703125" style="7" customWidth="1"/>
    <col min="15629" max="15629" width="21.28515625" style="7" customWidth="1"/>
    <col min="15630" max="15872" width="9" style="7"/>
    <col min="15873" max="15873" width="29.42578125" style="7" customWidth="1"/>
    <col min="15874" max="15877" width="9.28515625" style="7" customWidth="1"/>
    <col min="15878" max="15878" width="6.7109375" style="7" customWidth="1"/>
    <col min="15879" max="15879" width="6.85546875" style="7" customWidth="1"/>
    <col min="15880" max="15880" width="6.42578125" style="7" customWidth="1"/>
    <col min="15881" max="15881" width="7.140625" style="7" customWidth="1"/>
    <col min="15882" max="15882" width="10.140625" style="7" customWidth="1"/>
    <col min="15883" max="15884" width="8.5703125" style="7" customWidth="1"/>
    <col min="15885" max="15885" width="21.28515625" style="7" customWidth="1"/>
    <col min="15886" max="16128" width="9" style="7"/>
    <col min="16129" max="16129" width="29.42578125" style="7" customWidth="1"/>
    <col min="16130" max="16133" width="9.28515625" style="7" customWidth="1"/>
    <col min="16134" max="16134" width="6.7109375" style="7" customWidth="1"/>
    <col min="16135" max="16135" width="6.85546875" style="7" customWidth="1"/>
    <col min="16136" max="16136" width="6.42578125" style="7" customWidth="1"/>
    <col min="16137" max="16137" width="7.140625" style="7" customWidth="1"/>
    <col min="16138" max="16138" width="10.140625" style="7" customWidth="1"/>
    <col min="16139" max="16140" width="8.5703125" style="7" customWidth="1"/>
    <col min="16141" max="16141" width="21.28515625" style="7" customWidth="1"/>
    <col min="16142" max="16384" width="9" style="7"/>
  </cols>
  <sheetData>
    <row r="1" spans="1:13" ht="33" customHeight="1"/>
    <row r="2" spans="1:13" ht="23.25">
      <c r="A2" s="392" t="s">
        <v>372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</row>
    <row r="3" spans="1:13">
      <c r="A3" s="393"/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5" spans="1:13" s="9" customFormat="1" ht="18.75">
      <c r="A5" s="8" t="s">
        <v>156</v>
      </c>
      <c r="B5" s="8"/>
      <c r="C5" s="8"/>
      <c r="D5" s="8"/>
    </row>
    <row r="6" spans="1:13" s="9" customFormat="1" ht="18.75">
      <c r="A6" s="8" t="s">
        <v>181</v>
      </c>
    </row>
    <row r="7" spans="1:13" ht="18.75">
      <c r="A7" s="8"/>
      <c r="M7" s="10" t="s">
        <v>107</v>
      </c>
    </row>
    <row r="8" spans="1:13">
      <c r="A8" s="42" t="s">
        <v>157</v>
      </c>
      <c r="B8" s="404" t="s">
        <v>346</v>
      </c>
      <c r="C8" s="405"/>
      <c r="D8" s="404" t="s">
        <v>345</v>
      </c>
      <c r="E8" s="405"/>
      <c r="F8" s="404" t="s">
        <v>347</v>
      </c>
      <c r="G8" s="406"/>
      <c r="H8" s="406"/>
      <c r="I8" s="406"/>
      <c r="J8" s="406"/>
      <c r="K8" s="42" t="s">
        <v>158</v>
      </c>
      <c r="L8" s="42" t="s">
        <v>159</v>
      </c>
      <c r="M8" s="43" t="s">
        <v>160</v>
      </c>
    </row>
    <row r="9" spans="1:13">
      <c r="A9" s="12" t="s">
        <v>161</v>
      </c>
      <c r="B9" s="42" t="s">
        <v>116</v>
      </c>
      <c r="C9" s="42" t="s">
        <v>117</v>
      </c>
      <c r="D9" s="42" t="s">
        <v>116</v>
      </c>
      <c r="E9" s="42" t="s">
        <v>118</v>
      </c>
      <c r="F9" s="407" t="s">
        <v>111</v>
      </c>
      <c r="G9" s="407" t="s">
        <v>112</v>
      </c>
      <c r="H9" s="407" t="s">
        <v>162</v>
      </c>
      <c r="I9" s="407" t="s">
        <v>114</v>
      </c>
      <c r="J9" s="407" t="s">
        <v>115</v>
      </c>
      <c r="K9" s="12" t="s">
        <v>163</v>
      </c>
      <c r="L9" s="12" t="s">
        <v>164</v>
      </c>
      <c r="M9" s="44" t="s">
        <v>165</v>
      </c>
    </row>
    <row r="10" spans="1:13">
      <c r="A10" s="45" t="s">
        <v>166</v>
      </c>
      <c r="B10" s="45"/>
      <c r="C10" s="45"/>
      <c r="D10" s="45"/>
      <c r="E10" s="45"/>
      <c r="F10" s="408"/>
      <c r="G10" s="408"/>
      <c r="H10" s="408"/>
      <c r="I10" s="408"/>
      <c r="J10" s="408"/>
      <c r="K10" s="45"/>
      <c r="L10" s="45"/>
      <c r="M10" s="46"/>
    </row>
    <row r="11" spans="1:13" ht="16.5" thickBot="1">
      <c r="A11" s="13" t="s">
        <v>122</v>
      </c>
      <c r="B11" s="13"/>
      <c r="C11" s="13"/>
      <c r="D11" s="47"/>
      <c r="E11" s="47"/>
      <c r="F11" s="48"/>
      <c r="G11" s="49"/>
      <c r="H11" s="48"/>
      <c r="I11" s="50"/>
      <c r="J11" s="47"/>
      <c r="K11" s="51"/>
      <c r="L11" s="48"/>
      <c r="M11" s="47"/>
    </row>
    <row r="12" spans="1:13" ht="16.5" thickTop="1">
      <c r="A12" s="64" t="s">
        <v>167</v>
      </c>
      <c r="B12" s="53"/>
      <c r="C12" s="53"/>
      <c r="D12" s="52"/>
      <c r="E12" s="53"/>
      <c r="F12" s="54"/>
      <c r="G12" s="55"/>
      <c r="H12" s="54"/>
      <c r="I12" s="55"/>
      <c r="J12" s="52"/>
      <c r="K12" s="55"/>
      <c r="L12" s="54"/>
      <c r="M12" s="52"/>
    </row>
    <row r="13" spans="1:13">
      <c r="A13" s="64" t="s">
        <v>168</v>
      </c>
      <c r="B13" s="52"/>
      <c r="C13" s="52"/>
      <c r="D13" s="52"/>
      <c r="E13" s="52"/>
      <c r="F13" s="54"/>
      <c r="G13" s="55"/>
      <c r="H13" s="54"/>
      <c r="I13" s="55"/>
      <c r="J13" s="52"/>
      <c r="K13" s="55"/>
      <c r="L13" s="54"/>
      <c r="M13" s="52"/>
    </row>
    <row r="14" spans="1:13">
      <c r="A14" s="64" t="s">
        <v>169</v>
      </c>
      <c r="B14" s="52"/>
      <c r="C14" s="52"/>
      <c r="D14" s="52"/>
      <c r="E14" s="52"/>
      <c r="F14" s="54"/>
      <c r="G14" s="55"/>
      <c r="H14" s="54"/>
      <c r="I14" s="55"/>
      <c r="J14" s="52"/>
      <c r="K14" s="55"/>
      <c r="L14" s="54"/>
      <c r="M14" s="52"/>
    </row>
    <row r="15" spans="1:13">
      <c r="A15" s="64" t="s">
        <v>170</v>
      </c>
      <c r="B15" s="52"/>
      <c r="C15" s="52"/>
      <c r="D15" s="52"/>
      <c r="E15" s="52"/>
      <c r="F15" s="52"/>
      <c r="G15" s="56"/>
      <c r="H15" s="52"/>
      <c r="I15" s="56"/>
      <c r="J15" s="52"/>
      <c r="K15" s="56"/>
      <c r="L15" s="52"/>
      <c r="M15" s="57" t="s">
        <v>127</v>
      </c>
    </row>
    <row r="16" spans="1:13">
      <c r="A16" s="58" t="s">
        <v>171</v>
      </c>
      <c r="B16" s="59"/>
      <c r="C16" s="59"/>
      <c r="D16" s="54"/>
      <c r="E16" s="54"/>
      <c r="F16" s="52"/>
      <c r="G16" s="56"/>
      <c r="H16" s="52"/>
      <c r="I16" s="56"/>
      <c r="J16" s="52"/>
      <c r="K16" s="55"/>
      <c r="L16" s="54"/>
      <c r="M16" s="57" t="s">
        <v>128</v>
      </c>
    </row>
    <row r="17" spans="1:13">
      <c r="A17" s="52" t="s">
        <v>172</v>
      </c>
      <c r="B17" s="54"/>
      <c r="C17" s="54"/>
      <c r="D17" s="54"/>
      <c r="E17" s="54"/>
      <c r="F17" s="52"/>
      <c r="G17" s="56"/>
      <c r="H17" s="52"/>
      <c r="I17" s="56"/>
      <c r="J17" s="52"/>
      <c r="K17" s="55"/>
      <c r="L17" s="54"/>
      <c r="M17" s="57" t="s">
        <v>130</v>
      </c>
    </row>
    <row r="18" spans="1:13">
      <c r="A18" s="52" t="s">
        <v>173</v>
      </c>
      <c r="B18" s="54"/>
      <c r="C18" s="54"/>
      <c r="D18" s="54"/>
      <c r="E18" s="54"/>
      <c r="F18" s="52"/>
      <c r="G18" s="56"/>
      <c r="H18" s="52"/>
      <c r="I18" s="56"/>
      <c r="J18" s="52"/>
      <c r="K18" s="55"/>
      <c r="L18" s="54"/>
      <c r="M18" s="52"/>
    </row>
    <row r="19" spans="1:13">
      <c r="A19" s="52" t="s">
        <v>174</v>
      </c>
      <c r="B19" s="54"/>
      <c r="C19" s="54"/>
      <c r="D19" s="54"/>
      <c r="E19" s="54"/>
      <c r="F19" s="52"/>
      <c r="G19" s="56"/>
      <c r="H19" s="52"/>
      <c r="I19" s="56"/>
      <c r="J19" s="52"/>
      <c r="K19" s="55"/>
      <c r="L19" s="54"/>
      <c r="M19" s="52"/>
    </row>
    <row r="20" spans="1:13">
      <c r="A20" s="52" t="s">
        <v>175</v>
      </c>
      <c r="B20" s="54"/>
      <c r="C20" s="54"/>
      <c r="D20" s="54"/>
      <c r="E20" s="54"/>
      <c r="F20" s="52"/>
      <c r="G20" s="56"/>
      <c r="H20" s="52"/>
      <c r="I20" s="56"/>
      <c r="J20" s="52"/>
      <c r="K20" s="55"/>
      <c r="L20" s="54"/>
      <c r="M20" s="52"/>
    </row>
    <row r="21" spans="1:13">
      <c r="A21" s="52" t="s">
        <v>176</v>
      </c>
      <c r="B21" s="54"/>
      <c r="C21" s="54"/>
      <c r="D21" s="54"/>
      <c r="E21" s="54"/>
      <c r="F21" s="52"/>
      <c r="G21" s="56"/>
      <c r="H21" s="52"/>
      <c r="I21" s="56"/>
      <c r="J21" s="52"/>
      <c r="K21" s="55"/>
      <c r="L21" s="54"/>
      <c r="M21" s="52"/>
    </row>
    <row r="22" spans="1:13">
      <c r="A22" s="52" t="s">
        <v>177</v>
      </c>
      <c r="B22" s="54"/>
      <c r="C22" s="54"/>
      <c r="D22" s="54"/>
      <c r="E22" s="54"/>
      <c r="F22" s="52"/>
      <c r="G22" s="56"/>
      <c r="H22" s="52"/>
      <c r="I22" s="56"/>
      <c r="J22" s="52"/>
      <c r="K22" s="55"/>
      <c r="L22" s="54"/>
      <c r="M22" s="52"/>
    </row>
    <row r="23" spans="1:13">
      <c r="A23" s="60" t="s">
        <v>178</v>
      </c>
      <c r="B23" s="61"/>
      <c r="C23" s="61"/>
      <c r="D23" s="61"/>
      <c r="E23" s="61"/>
      <c r="F23" s="60"/>
      <c r="G23" s="62"/>
      <c r="H23" s="60"/>
      <c r="I23" s="62"/>
      <c r="J23" s="60"/>
      <c r="K23" s="63"/>
      <c r="L23" s="61"/>
      <c r="M23" s="60"/>
    </row>
    <row r="24" spans="1:13">
      <c r="A24" s="7" t="s">
        <v>179</v>
      </c>
    </row>
    <row r="25" spans="1:13">
      <c r="A25" s="7" t="s">
        <v>180</v>
      </c>
    </row>
  </sheetData>
  <mergeCells count="10">
    <mergeCell ref="F9:F10"/>
    <mergeCell ref="G9:G10"/>
    <mergeCell ref="H9:H10"/>
    <mergeCell ref="I9:I10"/>
    <mergeCell ref="J9:J10"/>
    <mergeCell ref="A2:M2"/>
    <mergeCell ref="A3:L3"/>
    <mergeCell ref="B8:C8"/>
    <mergeCell ref="D8:E8"/>
    <mergeCell ref="F8:J8"/>
  </mergeCells>
  <pageMargins left="0.43307086614173229" right="0.27559055118110237" top="0.59055118110236227" bottom="0.98425196850393704" header="0.51181102362204722" footer="0.51181102362204722"/>
  <pageSetup paperSize="9" scale="66" orientation="landscape" horizontalDpi="4294967295" verticalDpi="4294967295" r:id="rId1"/>
  <headerFooter alignWithMargins="0">
    <oddFooter>&amp;R&amp;"TH SarabunPSK,ตัวหนา"&amp;14แบบฟอร์มที่ 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1"/>
  <sheetViews>
    <sheetView view="pageBreakPreview" zoomScale="50" zoomScaleNormal="70" zoomScaleSheetLayoutView="50" workbookViewId="0">
      <selection activeCell="H19" sqref="H19"/>
    </sheetView>
  </sheetViews>
  <sheetFormatPr defaultColWidth="9" defaultRowHeight="18.75"/>
  <cols>
    <col min="1" max="1" width="65.42578125" style="199" bestFit="1" customWidth="1"/>
    <col min="2" max="2" width="11.85546875" style="198" customWidth="1"/>
    <col min="3" max="3" width="12.42578125" style="198" bestFit="1" customWidth="1"/>
    <col min="4" max="4" width="15" style="198" bestFit="1" customWidth="1"/>
    <col min="5" max="5" width="12.42578125" style="198" bestFit="1" customWidth="1"/>
    <col min="6" max="6" width="10.42578125" style="198" bestFit="1" customWidth="1"/>
    <col min="7" max="7" width="10.5703125" style="198" bestFit="1" customWidth="1"/>
    <col min="8" max="8" width="10.140625" style="198" bestFit="1" customWidth="1"/>
    <col min="9" max="9" width="12.42578125" style="198" bestFit="1" customWidth="1"/>
    <col min="10" max="10" width="10.28515625" style="198" bestFit="1" customWidth="1"/>
    <col min="11" max="11" width="10.5703125" style="198" bestFit="1" customWidth="1"/>
    <col min="12" max="12" width="10.28515625" style="198" bestFit="1" customWidth="1"/>
    <col min="13" max="13" width="12.42578125" style="198" bestFit="1" customWidth="1"/>
    <col min="14" max="14" width="11.140625" style="198" bestFit="1" customWidth="1"/>
    <col min="15" max="15" width="10.7109375" style="198" bestFit="1" customWidth="1"/>
    <col min="16" max="16" width="10.140625" style="198" bestFit="1" customWidth="1"/>
    <col min="17" max="17" width="12.42578125" style="198" bestFit="1" customWidth="1"/>
    <col min="18" max="19" width="10.28515625" style="198" bestFit="1" customWidth="1"/>
    <col min="20" max="20" width="41.42578125" style="198" bestFit="1" customWidth="1"/>
    <col min="21" max="16384" width="9" style="198"/>
  </cols>
  <sheetData>
    <row r="1" spans="1:20" ht="23.25">
      <c r="A1" s="329" t="s">
        <v>368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</row>
    <row r="2" spans="1:20" ht="21">
      <c r="A2" s="159" t="s">
        <v>233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</row>
    <row r="3" spans="1:20" ht="26.25" customHeight="1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1" t="s">
        <v>234</v>
      </c>
    </row>
    <row r="4" spans="1:20" ht="21">
      <c r="A4" s="162" t="s">
        <v>235</v>
      </c>
      <c r="B4" s="324" t="s">
        <v>236</v>
      </c>
      <c r="C4" s="163" t="s">
        <v>122</v>
      </c>
      <c r="D4" s="164"/>
      <c r="E4" s="165" t="s">
        <v>237</v>
      </c>
      <c r="F4" s="165"/>
      <c r="G4" s="165"/>
      <c r="H4" s="164"/>
      <c r="I4" s="165" t="s">
        <v>238</v>
      </c>
      <c r="J4" s="165"/>
      <c r="K4" s="165"/>
      <c r="L4" s="164"/>
      <c r="M4" s="165" t="s">
        <v>239</v>
      </c>
      <c r="N4" s="165"/>
      <c r="O4" s="165"/>
      <c r="P4" s="164"/>
      <c r="Q4" s="165" t="s">
        <v>240</v>
      </c>
      <c r="R4" s="165"/>
      <c r="S4" s="165"/>
      <c r="T4" s="164"/>
    </row>
    <row r="5" spans="1:20" ht="21">
      <c r="A5" s="166" t="s">
        <v>241</v>
      </c>
      <c r="B5" s="330"/>
      <c r="C5" s="324" t="s">
        <v>242</v>
      </c>
      <c r="D5" s="324" t="s">
        <v>90</v>
      </c>
      <c r="E5" s="324" t="s">
        <v>242</v>
      </c>
      <c r="F5" s="326" t="s">
        <v>90</v>
      </c>
      <c r="G5" s="327"/>
      <c r="H5" s="328"/>
      <c r="I5" s="324" t="s">
        <v>242</v>
      </c>
      <c r="J5" s="326" t="s">
        <v>90</v>
      </c>
      <c r="K5" s="327"/>
      <c r="L5" s="328"/>
      <c r="M5" s="324" t="s">
        <v>242</v>
      </c>
      <c r="N5" s="326" t="s">
        <v>90</v>
      </c>
      <c r="O5" s="327"/>
      <c r="P5" s="328"/>
      <c r="Q5" s="324" t="s">
        <v>242</v>
      </c>
      <c r="R5" s="326" t="s">
        <v>90</v>
      </c>
      <c r="S5" s="327"/>
      <c r="T5" s="328"/>
    </row>
    <row r="6" spans="1:20" ht="21">
      <c r="A6" s="167"/>
      <c r="B6" s="325"/>
      <c r="C6" s="325"/>
      <c r="D6" s="325"/>
      <c r="E6" s="325"/>
      <c r="F6" s="168" t="s">
        <v>328</v>
      </c>
      <c r="G6" s="168" t="s">
        <v>329</v>
      </c>
      <c r="H6" s="168" t="s">
        <v>330</v>
      </c>
      <c r="I6" s="325"/>
      <c r="J6" s="168" t="s">
        <v>331</v>
      </c>
      <c r="K6" s="168" t="s">
        <v>332</v>
      </c>
      <c r="L6" s="168" t="s">
        <v>333</v>
      </c>
      <c r="M6" s="325"/>
      <c r="N6" s="168" t="s">
        <v>334</v>
      </c>
      <c r="O6" s="168" t="s">
        <v>335</v>
      </c>
      <c r="P6" s="168" t="s">
        <v>336</v>
      </c>
      <c r="Q6" s="325"/>
      <c r="R6" s="168" t="s">
        <v>337</v>
      </c>
      <c r="S6" s="168" t="s">
        <v>338</v>
      </c>
      <c r="T6" s="168" t="s">
        <v>339</v>
      </c>
    </row>
    <row r="7" spans="1:20" ht="21.75" thickBot="1">
      <c r="A7" s="169" t="s">
        <v>243</v>
      </c>
      <c r="B7" s="170"/>
      <c r="C7" s="169"/>
      <c r="D7" s="171"/>
      <c r="E7" s="172"/>
      <c r="F7" s="172"/>
      <c r="G7" s="172"/>
      <c r="H7" s="171"/>
      <c r="I7" s="172"/>
      <c r="J7" s="172"/>
      <c r="K7" s="172"/>
      <c r="L7" s="171"/>
      <c r="M7" s="172"/>
      <c r="N7" s="172"/>
      <c r="O7" s="172"/>
      <c r="P7" s="171"/>
      <c r="Q7" s="172"/>
      <c r="R7" s="172"/>
      <c r="S7" s="172"/>
      <c r="T7" s="171"/>
    </row>
    <row r="8" spans="1:20" ht="42.75" thickTop="1">
      <c r="A8" s="319" t="s">
        <v>355</v>
      </c>
      <c r="B8" s="174"/>
      <c r="C8" s="174"/>
      <c r="D8" s="175"/>
      <c r="E8" s="174"/>
      <c r="F8" s="174"/>
      <c r="G8" s="174"/>
      <c r="H8" s="175"/>
      <c r="I8" s="174"/>
      <c r="J8" s="174"/>
      <c r="K8" s="174"/>
      <c r="L8" s="175"/>
      <c r="M8" s="174"/>
      <c r="N8" s="174"/>
      <c r="O8" s="174"/>
      <c r="P8" s="175"/>
      <c r="Q8" s="174"/>
      <c r="R8" s="174"/>
      <c r="S8" s="174"/>
      <c r="T8" s="175"/>
    </row>
    <row r="9" spans="1:20" ht="21">
      <c r="A9" s="176" t="s">
        <v>354</v>
      </c>
      <c r="B9" s="177"/>
      <c r="C9" s="177"/>
      <c r="D9" s="178"/>
      <c r="E9" s="177"/>
      <c r="F9" s="177"/>
      <c r="G9" s="177"/>
      <c r="H9" s="178"/>
      <c r="I9" s="177"/>
      <c r="J9" s="177"/>
      <c r="K9" s="177"/>
      <c r="L9" s="178"/>
      <c r="M9" s="177"/>
      <c r="N9" s="177"/>
      <c r="O9" s="177"/>
      <c r="P9" s="178"/>
      <c r="Q9" s="177"/>
      <c r="R9" s="177"/>
      <c r="S9" s="177"/>
      <c r="T9" s="178"/>
    </row>
    <row r="10" spans="1:20" ht="21" hidden="1">
      <c r="A10" s="179" t="s">
        <v>244</v>
      </c>
      <c r="B10" s="180"/>
      <c r="C10" s="180"/>
      <c r="D10" s="181"/>
      <c r="E10" s="180"/>
      <c r="F10" s="180"/>
      <c r="G10" s="180"/>
      <c r="H10" s="181"/>
      <c r="I10" s="180"/>
      <c r="J10" s="180"/>
      <c r="K10" s="180"/>
      <c r="L10" s="181"/>
      <c r="M10" s="180"/>
      <c r="N10" s="180"/>
      <c r="O10" s="180"/>
      <c r="P10" s="181"/>
      <c r="Q10" s="180"/>
      <c r="R10" s="180"/>
      <c r="S10" s="180"/>
      <c r="T10" s="181"/>
    </row>
    <row r="11" spans="1:20" ht="21" hidden="1">
      <c r="A11" s="182" t="s">
        <v>245</v>
      </c>
      <c r="B11" s="183" t="s">
        <v>246</v>
      </c>
      <c r="C11" s="184" t="s">
        <v>247</v>
      </c>
      <c r="D11" s="185"/>
      <c r="E11" s="184"/>
      <c r="F11" s="184"/>
      <c r="G11" s="184"/>
      <c r="H11" s="185"/>
      <c r="I11" s="184"/>
      <c r="J11" s="184"/>
      <c r="K11" s="184"/>
      <c r="L11" s="185"/>
      <c r="M11" s="184"/>
      <c r="N11" s="184"/>
      <c r="O11" s="184"/>
      <c r="P11" s="185"/>
      <c r="Q11" s="184"/>
      <c r="R11" s="184"/>
      <c r="S11" s="184"/>
      <c r="T11" s="185"/>
    </row>
    <row r="12" spans="1:20" ht="21" hidden="1">
      <c r="A12" s="179" t="s">
        <v>248</v>
      </c>
      <c r="B12" s="186"/>
      <c r="C12" s="186"/>
      <c r="D12" s="187"/>
      <c r="E12" s="186"/>
      <c r="F12" s="186"/>
      <c r="G12" s="186"/>
      <c r="H12" s="187"/>
      <c r="I12" s="186"/>
      <c r="J12" s="186"/>
      <c r="K12" s="186"/>
      <c r="L12" s="187"/>
      <c r="M12" s="186"/>
      <c r="N12" s="186"/>
      <c r="O12" s="186"/>
      <c r="P12" s="187"/>
      <c r="Q12" s="186"/>
      <c r="R12" s="186"/>
      <c r="S12" s="186"/>
      <c r="T12" s="187"/>
    </row>
    <row r="13" spans="1:20" ht="42" hidden="1">
      <c r="A13" s="182" t="s">
        <v>249</v>
      </c>
      <c r="B13" s="183" t="s">
        <v>250</v>
      </c>
      <c r="C13" s="184" t="s">
        <v>251</v>
      </c>
      <c r="D13" s="185"/>
      <c r="E13" s="184"/>
      <c r="F13" s="184"/>
      <c r="G13" s="184"/>
      <c r="H13" s="185"/>
      <c r="I13" s="184"/>
      <c r="J13" s="184"/>
      <c r="K13" s="184"/>
      <c r="L13" s="185"/>
      <c r="M13" s="184"/>
      <c r="N13" s="184"/>
      <c r="O13" s="184"/>
      <c r="P13" s="185"/>
      <c r="Q13" s="184"/>
      <c r="R13" s="184"/>
      <c r="S13" s="184"/>
      <c r="T13" s="185"/>
    </row>
    <row r="14" spans="1:20" ht="21">
      <c r="A14" s="188" t="s">
        <v>353</v>
      </c>
      <c r="B14" s="189"/>
      <c r="C14" s="189"/>
      <c r="D14" s="190"/>
      <c r="E14" s="189"/>
      <c r="F14" s="189"/>
      <c r="G14" s="189"/>
      <c r="H14" s="190"/>
      <c r="I14" s="189"/>
      <c r="J14" s="189"/>
      <c r="K14" s="189"/>
      <c r="L14" s="190"/>
      <c r="M14" s="189"/>
      <c r="N14" s="189"/>
      <c r="O14" s="189"/>
      <c r="P14" s="190"/>
      <c r="Q14" s="189"/>
      <c r="R14" s="189"/>
      <c r="S14" s="189"/>
      <c r="T14" s="190"/>
    </row>
    <row r="15" spans="1:20" ht="21">
      <c r="A15" s="191" t="s">
        <v>252</v>
      </c>
      <c r="B15" s="192"/>
      <c r="C15" s="192"/>
      <c r="D15" s="193"/>
      <c r="E15" s="192"/>
      <c r="F15" s="192"/>
      <c r="G15" s="192"/>
      <c r="H15" s="193"/>
      <c r="I15" s="192"/>
      <c r="J15" s="192"/>
      <c r="K15" s="192"/>
      <c r="L15" s="193"/>
      <c r="M15" s="192"/>
      <c r="N15" s="192"/>
      <c r="O15" s="192"/>
      <c r="P15" s="193"/>
      <c r="Q15" s="192"/>
      <c r="R15" s="192"/>
      <c r="S15" s="192"/>
      <c r="T15" s="193"/>
    </row>
    <row r="16" spans="1:20" ht="21">
      <c r="A16" s="191" t="s">
        <v>253</v>
      </c>
      <c r="B16" s="192"/>
      <c r="C16" s="192"/>
      <c r="D16" s="193"/>
      <c r="E16" s="192"/>
      <c r="F16" s="192"/>
      <c r="G16" s="192"/>
      <c r="H16" s="193"/>
      <c r="I16" s="192"/>
      <c r="J16" s="192"/>
      <c r="K16" s="192"/>
      <c r="L16" s="193"/>
      <c r="M16" s="192"/>
      <c r="N16" s="192"/>
      <c r="O16" s="192"/>
      <c r="P16" s="193"/>
      <c r="Q16" s="192"/>
      <c r="R16" s="192"/>
      <c r="S16" s="192"/>
      <c r="T16" s="193"/>
    </row>
    <row r="17" spans="1:20" ht="21">
      <c r="A17" s="191" t="s">
        <v>254</v>
      </c>
      <c r="B17" s="192"/>
      <c r="C17" s="192"/>
      <c r="D17" s="193"/>
      <c r="E17" s="192"/>
      <c r="F17" s="192"/>
      <c r="G17" s="192"/>
      <c r="H17" s="193"/>
      <c r="I17" s="192"/>
      <c r="J17" s="192"/>
      <c r="K17" s="192"/>
      <c r="L17" s="193"/>
      <c r="M17" s="192"/>
      <c r="N17" s="192"/>
      <c r="O17" s="192"/>
      <c r="P17" s="193"/>
      <c r="Q17" s="192"/>
      <c r="R17" s="192"/>
      <c r="S17" s="192"/>
      <c r="T17" s="193"/>
    </row>
    <row r="18" spans="1:20" ht="21">
      <c r="A18" s="188" t="s">
        <v>255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</row>
    <row r="19" spans="1:20" ht="21">
      <c r="A19" s="191" t="s">
        <v>252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</row>
    <row r="20" spans="1:20" ht="21">
      <c r="A20" s="191" t="s">
        <v>253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</row>
    <row r="21" spans="1:20" ht="21">
      <c r="A21" s="191" t="s">
        <v>254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</row>
    <row r="22" spans="1:20" ht="21">
      <c r="A22" s="188" t="s">
        <v>256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</row>
    <row r="23" spans="1:20" ht="21">
      <c r="A23" s="191" t="s">
        <v>252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</row>
    <row r="24" spans="1:20" ht="21">
      <c r="A24" s="191" t="s">
        <v>253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</row>
    <row r="25" spans="1:20" ht="21.75" thickBot="1">
      <c r="A25" s="191" t="s">
        <v>254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</row>
    <row r="26" spans="1:20" ht="21.75" thickTop="1">
      <c r="A26" s="173" t="s">
        <v>356</v>
      </c>
      <c r="B26" s="174"/>
      <c r="C26" s="174"/>
      <c r="D26" s="175"/>
      <c r="E26" s="174"/>
      <c r="F26" s="174"/>
      <c r="G26" s="174"/>
      <c r="H26" s="175"/>
      <c r="I26" s="174"/>
      <c r="J26" s="174"/>
      <c r="K26" s="174"/>
      <c r="L26" s="175"/>
      <c r="M26" s="174"/>
      <c r="N26" s="174"/>
      <c r="O26" s="174"/>
      <c r="P26" s="175"/>
      <c r="Q26" s="174"/>
      <c r="R26" s="174"/>
      <c r="S26" s="174"/>
      <c r="T26" s="175"/>
    </row>
    <row r="27" spans="1:20" ht="21">
      <c r="A27" s="176" t="s">
        <v>360</v>
      </c>
      <c r="B27" s="177"/>
      <c r="C27" s="177"/>
      <c r="D27" s="178"/>
      <c r="E27" s="177"/>
      <c r="F27" s="177"/>
      <c r="G27" s="177"/>
      <c r="H27" s="178"/>
      <c r="I27" s="177"/>
      <c r="J27" s="177"/>
      <c r="K27" s="177"/>
      <c r="L27" s="178"/>
      <c r="M27" s="177"/>
      <c r="N27" s="177"/>
      <c r="O27" s="177"/>
      <c r="P27" s="178"/>
      <c r="Q27" s="177"/>
      <c r="R27" s="177"/>
      <c r="S27" s="177"/>
      <c r="T27" s="178"/>
    </row>
    <row r="28" spans="1:20" ht="21">
      <c r="A28" s="188" t="s">
        <v>325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</row>
    <row r="29" spans="1:20" ht="21">
      <c r="A29" s="191" t="s">
        <v>252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</row>
    <row r="30" spans="1:20" ht="21">
      <c r="A30" s="191" t="s">
        <v>253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</row>
    <row r="31" spans="1:20" ht="21.75" thickBot="1">
      <c r="A31" s="196" t="s">
        <v>254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</row>
    <row r="32" spans="1:20" ht="21.75" thickTop="1">
      <c r="A32" s="173" t="s">
        <v>359</v>
      </c>
      <c r="B32" s="174"/>
      <c r="C32" s="174"/>
      <c r="D32" s="175"/>
      <c r="E32" s="174"/>
      <c r="F32" s="174"/>
      <c r="G32" s="174"/>
      <c r="H32" s="175"/>
      <c r="I32" s="174"/>
      <c r="J32" s="174"/>
      <c r="K32" s="174"/>
      <c r="L32" s="175"/>
      <c r="M32" s="174"/>
      <c r="N32" s="174"/>
      <c r="O32" s="174"/>
      <c r="P32" s="175"/>
      <c r="Q32" s="174"/>
      <c r="R32" s="174"/>
      <c r="S32" s="174"/>
      <c r="T32" s="175"/>
    </row>
    <row r="33" spans="1:20" ht="21">
      <c r="A33" s="176" t="s">
        <v>357</v>
      </c>
      <c r="B33" s="177"/>
      <c r="C33" s="177"/>
      <c r="D33" s="178"/>
      <c r="E33" s="177"/>
      <c r="F33" s="177"/>
      <c r="G33" s="177"/>
      <c r="H33" s="178"/>
      <c r="I33" s="177"/>
      <c r="J33" s="177"/>
      <c r="K33" s="177"/>
      <c r="L33" s="178"/>
      <c r="M33" s="177"/>
      <c r="N33" s="177"/>
      <c r="O33" s="177"/>
      <c r="P33" s="178"/>
      <c r="Q33" s="177"/>
      <c r="R33" s="177"/>
      <c r="S33" s="177"/>
      <c r="T33" s="178"/>
    </row>
    <row r="34" spans="1:20" ht="21">
      <c r="A34" s="188" t="s">
        <v>358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</row>
    <row r="35" spans="1:20" ht="21">
      <c r="A35" s="191" t="s">
        <v>252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</row>
    <row r="36" spans="1:20" ht="21">
      <c r="A36" s="191" t="s">
        <v>253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</row>
    <row r="37" spans="1:20" ht="21.75" thickBot="1">
      <c r="A37" s="196" t="s">
        <v>254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</row>
    <row r="38" spans="1:20" ht="21.75" thickTop="1">
      <c r="A38" s="173" t="s">
        <v>361</v>
      </c>
      <c r="B38" s="174"/>
      <c r="C38" s="174"/>
      <c r="D38" s="175"/>
      <c r="E38" s="174"/>
      <c r="F38" s="174"/>
      <c r="G38" s="174"/>
      <c r="H38" s="175"/>
      <c r="I38" s="174"/>
      <c r="J38" s="174"/>
      <c r="K38" s="174"/>
      <c r="L38" s="175"/>
      <c r="M38" s="174"/>
      <c r="N38" s="174"/>
      <c r="O38" s="174"/>
      <c r="P38" s="175"/>
      <c r="Q38" s="174"/>
      <c r="R38" s="174"/>
      <c r="S38" s="174"/>
      <c r="T38" s="175"/>
    </row>
    <row r="39" spans="1:20" ht="21">
      <c r="A39" s="188" t="s">
        <v>325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</row>
    <row r="40" spans="1:20" ht="21">
      <c r="A40" s="191" t="s">
        <v>252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</row>
    <row r="41" spans="1:20" ht="21">
      <c r="A41" s="191" t="s">
        <v>253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</row>
    <row r="42" spans="1:20" ht="21">
      <c r="A42" s="196" t="s">
        <v>254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</row>
    <row r="51" spans="20:20" ht="21">
      <c r="T51" s="320"/>
    </row>
  </sheetData>
  <mergeCells count="12">
    <mergeCell ref="Q5:Q6"/>
    <mergeCell ref="R5:T5"/>
    <mergeCell ref="A1:T1"/>
    <mergeCell ref="B4:B6"/>
    <mergeCell ref="C5:C6"/>
    <mergeCell ref="D5:D6"/>
    <mergeCell ref="E5:E6"/>
    <mergeCell ref="F5:H5"/>
    <mergeCell ref="I5:I6"/>
    <mergeCell ref="J5:L5"/>
    <mergeCell ref="M5:M6"/>
    <mergeCell ref="N5:P5"/>
  </mergeCells>
  <pageMargins left="0.51181102362204722" right="0.31496062992125984" top="0.74803149606299213" bottom="0.74803149606299213" header="0.31496062992125984" footer="0.31496062992125984"/>
  <pageSetup paperSize="9" scale="43" orientation="landscape" horizontalDpi="4294967295" verticalDpi="4294967295" r:id="rId1"/>
  <headerFooter>
    <oddFooter>&amp;R&amp;"TH SarabunPSK,ตัวหนา"&amp;14แบบฟอร์มที่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51"/>
  <sheetViews>
    <sheetView view="pageBreakPreview" zoomScale="96" zoomScaleNormal="100" zoomScaleSheetLayoutView="96" workbookViewId="0">
      <selection activeCell="G11" sqref="G11"/>
    </sheetView>
  </sheetViews>
  <sheetFormatPr defaultRowHeight="21"/>
  <cols>
    <col min="1" max="1" width="21.42578125" style="204" customWidth="1"/>
    <col min="2" max="2" width="9.28515625" style="204" customWidth="1"/>
    <col min="3" max="3" width="15.28515625" style="204" bestFit="1" customWidth="1"/>
    <col min="4" max="4" width="16.5703125" style="204" bestFit="1" customWidth="1"/>
    <col min="5" max="5" width="21.140625" style="204" bestFit="1" customWidth="1"/>
    <col min="6" max="8" width="10.42578125" style="204" customWidth="1"/>
    <col min="9" max="256" width="9" style="204"/>
    <col min="257" max="257" width="21.42578125" style="204" customWidth="1"/>
    <col min="258" max="258" width="9.28515625" style="204" customWidth="1"/>
    <col min="259" max="259" width="9.85546875" style="204" customWidth="1"/>
    <col min="260" max="260" width="10.7109375" style="204" bestFit="1" customWidth="1"/>
    <col min="261" max="261" width="11.140625" style="204" customWidth="1"/>
    <col min="262" max="264" width="10.42578125" style="204" customWidth="1"/>
    <col min="265" max="512" width="9" style="204"/>
    <col min="513" max="513" width="21.42578125" style="204" customWidth="1"/>
    <col min="514" max="514" width="9.28515625" style="204" customWidth="1"/>
    <col min="515" max="515" width="9.85546875" style="204" customWidth="1"/>
    <col min="516" max="516" width="10.7109375" style="204" bestFit="1" customWidth="1"/>
    <col min="517" max="517" width="11.140625" style="204" customWidth="1"/>
    <col min="518" max="520" width="10.42578125" style="204" customWidth="1"/>
    <col min="521" max="768" width="9" style="204"/>
    <col min="769" max="769" width="21.42578125" style="204" customWidth="1"/>
    <col min="770" max="770" width="9.28515625" style="204" customWidth="1"/>
    <col min="771" max="771" width="9.85546875" style="204" customWidth="1"/>
    <col min="772" max="772" width="10.7109375" style="204" bestFit="1" customWidth="1"/>
    <col min="773" max="773" width="11.140625" style="204" customWidth="1"/>
    <col min="774" max="776" width="10.42578125" style="204" customWidth="1"/>
    <col min="777" max="1024" width="9" style="204"/>
    <col min="1025" max="1025" width="21.42578125" style="204" customWidth="1"/>
    <col min="1026" max="1026" width="9.28515625" style="204" customWidth="1"/>
    <col min="1027" max="1027" width="9.85546875" style="204" customWidth="1"/>
    <col min="1028" max="1028" width="10.7109375" style="204" bestFit="1" customWidth="1"/>
    <col min="1029" max="1029" width="11.140625" style="204" customWidth="1"/>
    <col min="1030" max="1032" width="10.42578125" style="204" customWidth="1"/>
    <col min="1033" max="1280" width="9" style="204"/>
    <col min="1281" max="1281" width="21.42578125" style="204" customWidth="1"/>
    <col min="1282" max="1282" width="9.28515625" style="204" customWidth="1"/>
    <col min="1283" max="1283" width="9.85546875" style="204" customWidth="1"/>
    <col min="1284" max="1284" width="10.7109375" style="204" bestFit="1" customWidth="1"/>
    <col min="1285" max="1285" width="11.140625" style="204" customWidth="1"/>
    <col min="1286" max="1288" width="10.42578125" style="204" customWidth="1"/>
    <col min="1289" max="1536" width="9" style="204"/>
    <col min="1537" max="1537" width="21.42578125" style="204" customWidth="1"/>
    <col min="1538" max="1538" width="9.28515625" style="204" customWidth="1"/>
    <col min="1539" max="1539" width="9.85546875" style="204" customWidth="1"/>
    <col min="1540" max="1540" width="10.7109375" style="204" bestFit="1" customWidth="1"/>
    <col min="1541" max="1541" width="11.140625" style="204" customWidth="1"/>
    <col min="1542" max="1544" width="10.42578125" style="204" customWidth="1"/>
    <col min="1545" max="1792" width="9" style="204"/>
    <col min="1793" max="1793" width="21.42578125" style="204" customWidth="1"/>
    <col min="1794" max="1794" width="9.28515625" style="204" customWidth="1"/>
    <col min="1795" max="1795" width="9.85546875" style="204" customWidth="1"/>
    <col min="1796" max="1796" width="10.7109375" style="204" bestFit="1" customWidth="1"/>
    <col min="1797" max="1797" width="11.140625" style="204" customWidth="1"/>
    <col min="1798" max="1800" width="10.42578125" style="204" customWidth="1"/>
    <col min="1801" max="2048" width="9" style="204"/>
    <col min="2049" max="2049" width="21.42578125" style="204" customWidth="1"/>
    <col min="2050" max="2050" width="9.28515625" style="204" customWidth="1"/>
    <col min="2051" max="2051" width="9.85546875" style="204" customWidth="1"/>
    <col min="2052" max="2052" width="10.7109375" style="204" bestFit="1" customWidth="1"/>
    <col min="2053" max="2053" width="11.140625" style="204" customWidth="1"/>
    <col min="2054" max="2056" width="10.42578125" style="204" customWidth="1"/>
    <col min="2057" max="2304" width="9" style="204"/>
    <col min="2305" max="2305" width="21.42578125" style="204" customWidth="1"/>
    <col min="2306" max="2306" width="9.28515625" style="204" customWidth="1"/>
    <col min="2307" max="2307" width="9.85546875" style="204" customWidth="1"/>
    <col min="2308" max="2308" width="10.7109375" style="204" bestFit="1" customWidth="1"/>
    <col min="2309" max="2309" width="11.140625" style="204" customWidth="1"/>
    <col min="2310" max="2312" width="10.42578125" style="204" customWidth="1"/>
    <col min="2313" max="2560" width="9" style="204"/>
    <col min="2561" max="2561" width="21.42578125" style="204" customWidth="1"/>
    <col min="2562" max="2562" width="9.28515625" style="204" customWidth="1"/>
    <col min="2563" max="2563" width="9.85546875" style="204" customWidth="1"/>
    <col min="2564" max="2564" width="10.7109375" style="204" bestFit="1" customWidth="1"/>
    <col min="2565" max="2565" width="11.140625" style="204" customWidth="1"/>
    <col min="2566" max="2568" width="10.42578125" style="204" customWidth="1"/>
    <col min="2569" max="2816" width="9" style="204"/>
    <col min="2817" max="2817" width="21.42578125" style="204" customWidth="1"/>
    <col min="2818" max="2818" width="9.28515625" style="204" customWidth="1"/>
    <col min="2819" max="2819" width="9.85546875" style="204" customWidth="1"/>
    <col min="2820" max="2820" width="10.7109375" style="204" bestFit="1" customWidth="1"/>
    <col min="2821" max="2821" width="11.140625" style="204" customWidth="1"/>
    <col min="2822" max="2824" width="10.42578125" style="204" customWidth="1"/>
    <col min="2825" max="3072" width="9" style="204"/>
    <col min="3073" max="3073" width="21.42578125" style="204" customWidth="1"/>
    <col min="3074" max="3074" width="9.28515625" style="204" customWidth="1"/>
    <col min="3075" max="3075" width="9.85546875" style="204" customWidth="1"/>
    <col min="3076" max="3076" width="10.7109375" style="204" bestFit="1" customWidth="1"/>
    <col min="3077" max="3077" width="11.140625" style="204" customWidth="1"/>
    <col min="3078" max="3080" width="10.42578125" style="204" customWidth="1"/>
    <col min="3081" max="3328" width="9" style="204"/>
    <col min="3329" max="3329" width="21.42578125" style="204" customWidth="1"/>
    <col min="3330" max="3330" width="9.28515625" style="204" customWidth="1"/>
    <col min="3331" max="3331" width="9.85546875" style="204" customWidth="1"/>
    <col min="3332" max="3332" width="10.7109375" style="204" bestFit="1" customWidth="1"/>
    <col min="3333" max="3333" width="11.140625" style="204" customWidth="1"/>
    <col min="3334" max="3336" width="10.42578125" style="204" customWidth="1"/>
    <col min="3337" max="3584" width="9" style="204"/>
    <col min="3585" max="3585" width="21.42578125" style="204" customWidth="1"/>
    <col min="3586" max="3586" width="9.28515625" style="204" customWidth="1"/>
    <col min="3587" max="3587" width="9.85546875" style="204" customWidth="1"/>
    <col min="3588" max="3588" width="10.7109375" style="204" bestFit="1" customWidth="1"/>
    <col min="3589" max="3589" width="11.140625" style="204" customWidth="1"/>
    <col min="3590" max="3592" width="10.42578125" style="204" customWidth="1"/>
    <col min="3593" max="3840" width="9" style="204"/>
    <col min="3841" max="3841" width="21.42578125" style="204" customWidth="1"/>
    <col min="3842" max="3842" width="9.28515625" style="204" customWidth="1"/>
    <col min="3843" max="3843" width="9.85546875" style="204" customWidth="1"/>
    <col min="3844" max="3844" width="10.7109375" style="204" bestFit="1" customWidth="1"/>
    <col min="3845" max="3845" width="11.140625" style="204" customWidth="1"/>
    <col min="3846" max="3848" width="10.42578125" style="204" customWidth="1"/>
    <col min="3849" max="4096" width="9" style="204"/>
    <col min="4097" max="4097" width="21.42578125" style="204" customWidth="1"/>
    <col min="4098" max="4098" width="9.28515625" style="204" customWidth="1"/>
    <col min="4099" max="4099" width="9.85546875" style="204" customWidth="1"/>
    <col min="4100" max="4100" width="10.7109375" style="204" bestFit="1" customWidth="1"/>
    <col min="4101" max="4101" width="11.140625" style="204" customWidth="1"/>
    <col min="4102" max="4104" width="10.42578125" style="204" customWidth="1"/>
    <col min="4105" max="4352" width="9" style="204"/>
    <col min="4353" max="4353" width="21.42578125" style="204" customWidth="1"/>
    <col min="4354" max="4354" width="9.28515625" style="204" customWidth="1"/>
    <col min="4355" max="4355" width="9.85546875" style="204" customWidth="1"/>
    <col min="4356" max="4356" width="10.7109375" style="204" bestFit="1" customWidth="1"/>
    <col min="4357" max="4357" width="11.140625" style="204" customWidth="1"/>
    <col min="4358" max="4360" width="10.42578125" style="204" customWidth="1"/>
    <col min="4361" max="4608" width="9" style="204"/>
    <col min="4609" max="4609" width="21.42578125" style="204" customWidth="1"/>
    <col min="4610" max="4610" width="9.28515625" style="204" customWidth="1"/>
    <col min="4611" max="4611" width="9.85546875" style="204" customWidth="1"/>
    <col min="4612" max="4612" width="10.7109375" style="204" bestFit="1" customWidth="1"/>
    <col min="4613" max="4613" width="11.140625" style="204" customWidth="1"/>
    <col min="4614" max="4616" width="10.42578125" style="204" customWidth="1"/>
    <col min="4617" max="4864" width="9" style="204"/>
    <col min="4865" max="4865" width="21.42578125" style="204" customWidth="1"/>
    <col min="4866" max="4866" width="9.28515625" style="204" customWidth="1"/>
    <col min="4867" max="4867" width="9.85546875" style="204" customWidth="1"/>
    <col min="4868" max="4868" width="10.7109375" style="204" bestFit="1" customWidth="1"/>
    <col min="4869" max="4869" width="11.140625" style="204" customWidth="1"/>
    <col min="4870" max="4872" width="10.42578125" style="204" customWidth="1"/>
    <col min="4873" max="5120" width="9" style="204"/>
    <col min="5121" max="5121" width="21.42578125" style="204" customWidth="1"/>
    <col min="5122" max="5122" width="9.28515625" style="204" customWidth="1"/>
    <col min="5123" max="5123" width="9.85546875" style="204" customWidth="1"/>
    <col min="5124" max="5124" width="10.7109375" style="204" bestFit="1" customWidth="1"/>
    <col min="5125" max="5125" width="11.140625" style="204" customWidth="1"/>
    <col min="5126" max="5128" width="10.42578125" style="204" customWidth="1"/>
    <col min="5129" max="5376" width="9" style="204"/>
    <col min="5377" max="5377" width="21.42578125" style="204" customWidth="1"/>
    <col min="5378" max="5378" width="9.28515625" style="204" customWidth="1"/>
    <col min="5379" max="5379" width="9.85546875" style="204" customWidth="1"/>
    <col min="5380" max="5380" width="10.7109375" style="204" bestFit="1" customWidth="1"/>
    <col min="5381" max="5381" width="11.140625" style="204" customWidth="1"/>
    <col min="5382" max="5384" width="10.42578125" style="204" customWidth="1"/>
    <col min="5385" max="5632" width="9" style="204"/>
    <col min="5633" max="5633" width="21.42578125" style="204" customWidth="1"/>
    <col min="5634" max="5634" width="9.28515625" style="204" customWidth="1"/>
    <col min="5635" max="5635" width="9.85546875" style="204" customWidth="1"/>
    <col min="5636" max="5636" width="10.7109375" style="204" bestFit="1" customWidth="1"/>
    <col min="5637" max="5637" width="11.140625" style="204" customWidth="1"/>
    <col min="5638" max="5640" width="10.42578125" style="204" customWidth="1"/>
    <col min="5641" max="5888" width="9" style="204"/>
    <col min="5889" max="5889" width="21.42578125" style="204" customWidth="1"/>
    <col min="5890" max="5890" width="9.28515625" style="204" customWidth="1"/>
    <col min="5891" max="5891" width="9.85546875" style="204" customWidth="1"/>
    <col min="5892" max="5892" width="10.7109375" style="204" bestFit="1" customWidth="1"/>
    <col min="5893" max="5893" width="11.140625" style="204" customWidth="1"/>
    <col min="5894" max="5896" width="10.42578125" style="204" customWidth="1"/>
    <col min="5897" max="6144" width="9" style="204"/>
    <col min="6145" max="6145" width="21.42578125" style="204" customWidth="1"/>
    <col min="6146" max="6146" width="9.28515625" style="204" customWidth="1"/>
    <col min="6147" max="6147" width="9.85546875" style="204" customWidth="1"/>
    <col min="6148" max="6148" width="10.7109375" style="204" bestFit="1" customWidth="1"/>
    <col min="6149" max="6149" width="11.140625" style="204" customWidth="1"/>
    <col min="6150" max="6152" width="10.42578125" style="204" customWidth="1"/>
    <col min="6153" max="6400" width="9" style="204"/>
    <col min="6401" max="6401" width="21.42578125" style="204" customWidth="1"/>
    <col min="6402" max="6402" width="9.28515625" style="204" customWidth="1"/>
    <col min="6403" max="6403" width="9.85546875" style="204" customWidth="1"/>
    <col min="6404" max="6404" width="10.7109375" style="204" bestFit="1" customWidth="1"/>
    <col min="6405" max="6405" width="11.140625" style="204" customWidth="1"/>
    <col min="6406" max="6408" width="10.42578125" style="204" customWidth="1"/>
    <col min="6409" max="6656" width="9" style="204"/>
    <col min="6657" max="6657" width="21.42578125" style="204" customWidth="1"/>
    <col min="6658" max="6658" width="9.28515625" style="204" customWidth="1"/>
    <col min="6659" max="6659" width="9.85546875" style="204" customWidth="1"/>
    <col min="6660" max="6660" width="10.7109375" style="204" bestFit="1" customWidth="1"/>
    <col min="6661" max="6661" width="11.140625" style="204" customWidth="1"/>
    <col min="6662" max="6664" width="10.42578125" style="204" customWidth="1"/>
    <col min="6665" max="6912" width="9" style="204"/>
    <col min="6913" max="6913" width="21.42578125" style="204" customWidth="1"/>
    <col min="6914" max="6914" width="9.28515625" style="204" customWidth="1"/>
    <col min="6915" max="6915" width="9.85546875" style="204" customWidth="1"/>
    <col min="6916" max="6916" width="10.7109375" style="204" bestFit="1" customWidth="1"/>
    <col min="6917" max="6917" width="11.140625" style="204" customWidth="1"/>
    <col min="6918" max="6920" width="10.42578125" style="204" customWidth="1"/>
    <col min="6921" max="7168" width="9" style="204"/>
    <col min="7169" max="7169" width="21.42578125" style="204" customWidth="1"/>
    <col min="7170" max="7170" width="9.28515625" style="204" customWidth="1"/>
    <col min="7171" max="7171" width="9.85546875" style="204" customWidth="1"/>
    <col min="7172" max="7172" width="10.7109375" style="204" bestFit="1" customWidth="1"/>
    <col min="7173" max="7173" width="11.140625" style="204" customWidth="1"/>
    <col min="7174" max="7176" width="10.42578125" style="204" customWidth="1"/>
    <col min="7177" max="7424" width="9" style="204"/>
    <col min="7425" max="7425" width="21.42578125" style="204" customWidth="1"/>
    <col min="7426" max="7426" width="9.28515625" style="204" customWidth="1"/>
    <col min="7427" max="7427" width="9.85546875" style="204" customWidth="1"/>
    <col min="7428" max="7428" width="10.7109375" style="204" bestFit="1" customWidth="1"/>
    <col min="7429" max="7429" width="11.140625" style="204" customWidth="1"/>
    <col min="7430" max="7432" width="10.42578125" style="204" customWidth="1"/>
    <col min="7433" max="7680" width="9" style="204"/>
    <col min="7681" max="7681" width="21.42578125" style="204" customWidth="1"/>
    <col min="7682" max="7682" width="9.28515625" style="204" customWidth="1"/>
    <col min="7683" max="7683" width="9.85546875" style="204" customWidth="1"/>
    <col min="7684" max="7684" width="10.7109375" style="204" bestFit="1" customWidth="1"/>
    <col min="7685" max="7685" width="11.140625" style="204" customWidth="1"/>
    <col min="7686" max="7688" width="10.42578125" style="204" customWidth="1"/>
    <col min="7689" max="7936" width="9" style="204"/>
    <col min="7937" max="7937" width="21.42578125" style="204" customWidth="1"/>
    <col min="7938" max="7938" width="9.28515625" style="204" customWidth="1"/>
    <col min="7939" max="7939" width="9.85546875" style="204" customWidth="1"/>
    <col min="7940" max="7940" width="10.7109375" style="204" bestFit="1" customWidth="1"/>
    <col min="7941" max="7941" width="11.140625" style="204" customWidth="1"/>
    <col min="7942" max="7944" width="10.42578125" style="204" customWidth="1"/>
    <col min="7945" max="8192" width="9" style="204"/>
    <col min="8193" max="8193" width="21.42578125" style="204" customWidth="1"/>
    <col min="8194" max="8194" width="9.28515625" style="204" customWidth="1"/>
    <col min="8195" max="8195" width="9.85546875" style="204" customWidth="1"/>
    <col min="8196" max="8196" width="10.7109375" style="204" bestFit="1" customWidth="1"/>
    <col min="8197" max="8197" width="11.140625" style="204" customWidth="1"/>
    <col min="8198" max="8200" width="10.42578125" style="204" customWidth="1"/>
    <col min="8201" max="8448" width="9" style="204"/>
    <col min="8449" max="8449" width="21.42578125" style="204" customWidth="1"/>
    <col min="8450" max="8450" width="9.28515625" style="204" customWidth="1"/>
    <col min="8451" max="8451" width="9.85546875" style="204" customWidth="1"/>
    <col min="8452" max="8452" width="10.7109375" style="204" bestFit="1" customWidth="1"/>
    <col min="8453" max="8453" width="11.140625" style="204" customWidth="1"/>
    <col min="8454" max="8456" width="10.42578125" style="204" customWidth="1"/>
    <col min="8457" max="8704" width="9" style="204"/>
    <col min="8705" max="8705" width="21.42578125" style="204" customWidth="1"/>
    <col min="8706" max="8706" width="9.28515625" style="204" customWidth="1"/>
    <col min="8707" max="8707" width="9.85546875" style="204" customWidth="1"/>
    <col min="8708" max="8708" width="10.7109375" style="204" bestFit="1" customWidth="1"/>
    <col min="8709" max="8709" width="11.140625" style="204" customWidth="1"/>
    <col min="8710" max="8712" width="10.42578125" style="204" customWidth="1"/>
    <col min="8713" max="8960" width="9" style="204"/>
    <col min="8961" max="8961" width="21.42578125" style="204" customWidth="1"/>
    <col min="8962" max="8962" width="9.28515625" style="204" customWidth="1"/>
    <col min="8963" max="8963" width="9.85546875" style="204" customWidth="1"/>
    <col min="8964" max="8964" width="10.7109375" style="204" bestFit="1" customWidth="1"/>
    <col min="8965" max="8965" width="11.140625" style="204" customWidth="1"/>
    <col min="8966" max="8968" width="10.42578125" style="204" customWidth="1"/>
    <col min="8969" max="9216" width="9" style="204"/>
    <col min="9217" max="9217" width="21.42578125" style="204" customWidth="1"/>
    <col min="9218" max="9218" width="9.28515625" style="204" customWidth="1"/>
    <col min="9219" max="9219" width="9.85546875" style="204" customWidth="1"/>
    <col min="9220" max="9220" width="10.7109375" style="204" bestFit="1" customWidth="1"/>
    <col min="9221" max="9221" width="11.140625" style="204" customWidth="1"/>
    <col min="9222" max="9224" width="10.42578125" style="204" customWidth="1"/>
    <col min="9225" max="9472" width="9" style="204"/>
    <col min="9473" max="9473" width="21.42578125" style="204" customWidth="1"/>
    <col min="9474" max="9474" width="9.28515625" style="204" customWidth="1"/>
    <col min="9475" max="9475" width="9.85546875" style="204" customWidth="1"/>
    <col min="9476" max="9476" width="10.7109375" style="204" bestFit="1" customWidth="1"/>
    <col min="9477" max="9477" width="11.140625" style="204" customWidth="1"/>
    <col min="9478" max="9480" width="10.42578125" style="204" customWidth="1"/>
    <col min="9481" max="9728" width="9" style="204"/>
    <col min="9729" max="9729" width="21.42578125" style="204" customWidth="1"/>
    <col min="9730" max="9730" width="9.28515625" style="204" customWidth="1"/>
    <col min="9731" max="9731" width="9.85546875" style="204" customWidth="1"/>
    <col min="9732" max="9732" width="10.7109375" style="204" bestFit="1" customWidth="1"/>
    <col min="9733" max="9733" width="11.140625" style="204" customWidth="1"/>
    <col min="9734" max="9736" width="10.42578125" style="204" customWidth="1"/>
    <col min="9737" max="9984" width="9" style="204"/>
    <col min="9985" max="9985" width="21.42578125" style="204" customWidth="1"/>
    <col min="9986" max="9986" width="9.28515625" style="204" customWidth="1"/>
    <col min="9987" max="9987" width="9.85546875" style="204" customWidth="1"/>
    <col min="9988" max="9988" width="10.7109375" style="204" bestFit="1" customWidth="1"/>
    <col min="9989" max="9989" width="11.140625" style="204" customWidth="1"/>
    <col min="9990" max="9992" width="10.42578125" style="204" customWidth="1"/>
    <col min="9993" max="10240" width="9" style="204"/>
    <col min="10241" max="10241" width="21.42578125" style="204" customWidth="1"/>
    <col min="10242" max="10242" width="9.28515625" style="204" customWidth="1"/>
    <col min="10243" max="10243" width="9.85546875" style="204" customWidth="1"/>
    <col min="10244" max="10244" width="10.7109375" style="204" bestFit="1" customWidth="1"/>
    <col min="10245" max="10245" width="11.140625" style="204" customWidth="1"/>
    <col min="10246" max="10248" width="10.42578125" style="204" customWidth="1"/>
    <col min="10249" max="10496" width="9" style="204"/>
    <col min="10497" max="10497" width="21.42578125" style="204" customWidth="1"/>
    <col min="10498" max="10498" width="9.28515625" style="204" customWidth="1"/>
    <col min="10499" max="10499" width="9.85546875" style="204" customWidth="1"/>
    <col min="10500" max="10500" width="10.7109375" style="204" bestFit="1" customWidth="1"/>
    <col min="10501" max="10501" width="11.140625" style="204" customWidth="1"/>
    <col min="10502" max="10504" width="10.42578125" style="204" customWidth="1"/>
    <col min="10505" max="10752" width="9" style="204"/>
    <col min="10753" max="10753" width="21.42578125" style="204" customWidth="1"/>
    <col min="10754" max="10754" width="9.28515625" style="204" customWidth="1"/>
    <col min="10755" max="10755" width="9.85546875" style="204" customWidth="1"/>
    <col min="10756" max="10756" width="10.7109375" style="204" bestFit="1" customWidth="1"/>
    <col min="10757" max="10757" width="11.140625" style="204" customWidth="1"/>
    <col min="10758" max="10760" width="10.42578125" style="204" customWidth="1"/>
    <col min="10761" max="11008" width="9" style="204"/>
    <col min="11009" max="11009" width="21.42578125" style="204" customWidth="1"/>
    <col min="11010" max="11010" width="9.28515625" style="204" customWidth="1"/>
    <col min="11011" max="11011" width="9.85546875" style="204" customWidth="1"/>
    <col min="11012" max="11012" width="10.7109375" style="204" bestFit="1" customWidth="1"/>
    <col min="11013" max="11013" width="11.140625" style="204" customWidth="1"/>
    <col min="11014" max="11016" width="10.42578125" style="204" customWidth="1"/>
    <col min="11017" max="11264" width="9" style="204"/>
    <col min="11265" max="11265" width="21.42578125" style="204" customWidth="1"/>
    <col min="11266" max="11266" width="9.28515625" style="204" customWidth="1"/>
    <col min="11267" max="11267" width="9.85546875" style="204" customWidth="1"/>
    <col min="11268" max="11268" width="10.7109375" style="204" bestFit="1" customWidth="1"/>
    <col min="11269" max="11269" width="11.140625" style="204" customWidth="1"/>
    <col min="11270" max="11272" width="10.42578125" style="204" customWidth="1"/>
    <col min="11273" max="11520" width="9" style="204"/>
    <col min="11521" max="11521" width="21.42578125" style="204" customWidth="1"/>
    <col min="11522" max="11522" width="9.28515625" style="204" customWidth="1"/>
    <col min="11523" max="11523" width="9.85546875" style="204" customWidth="1"/>
    <col min="11524" max="11524" width="10.7109375" style="204" bestFit="1" customWidth="1"/>
    <col min="11525" max="11525" width="11.140625" style="204" customWidth="1"/>
    <col min="11526" max="11528" width="10.42578125" style="204" customWidth="1"/>
    <col min="11529" max="11776" width="9" style="204"/>
    <col min="11777" max="11777" width="21.42578125" style="204" customWidth="1"/>
    <col min="11778" max="11778" width="9.28515625" style="204" customWidth="1"/>
    <col min="11779" max="11779" width="9.85546875" style="204" customWidth="1"/>
    <col min="11780" max="11780" width="10.7109375" style="204" bestFit="1" customWidth="1"/>
    <col min="11781" max="11781" width="11.140625" style="204" customWidth="1"/>
    <col min="11782" max="11784" width="10.42578125" style="204" customWidth="1"/>
    <col min="11785" max="12032" width="9" style="204"/>
    <col min="12033" max="12033" width="21.42578125" style="204" customWidth="1"/>
    <col min="12034" max="12034" width="9.28515625" style="204" customWidth="1"/>
    <col min="12035" max="12035" width="9.85546875" style="204" customWidth="1"/>
    <col min="12036" max="12036" width="10.7109375" style="204" bestFit="1" customWidth="1"/>
    <col min="12037" max="12037" width="11.140625" style="204" customWidth="1"/>
    <col min="12038" max="12040" width="10.42578125" style="204" customWidth="1"/>
    <col min="12041" max="12288" width="9" style="204"/>
    <col min="12289" max="12289" width="21.42578125" style="204" customWidth="1"/>
    <col min="12290" max="12290" width="9.28515625" style="204" customWidth="1"/>
    <col min="12291" max="12291" width="9.85546875" style="204" customWidth="1"/>
    <col min="12292" max="12292" width="10.7109375" style="204" bestFit="1" customWidth="1"/>
    <col min="12293" max="12293" width="11.140625" style="204" customWidth="1"/>
    <col min="12294" max="12296" width="10.42578125" style="204" customWidth="1"/>
    <col min="12297" max="12544" width="9" style="204"/>
    <col min="12545" max="12545" width="21.42578125" style="204" customWidth="1"/>
    <col min="12546" max="12546" width="9.28515625" style="204" customWidth="1"/>
    <col min="12547" max="12547" width="9.85546875" style="204" customWidth="1"/>
    <col min="12548" max="12548" width="10.7109375" style="204" bestFit="1" customWidth="1"/>
    <col min="12549" max="12549" width="11.140625" style="204" customWidth="1"/>
    <col min="12550" max="12552" width="10.42578125" style="204" customWidth="1"/>
    <col min="12553" max="12800" width="9" style="204"/>
    <col min="12801" max="12801" width="21.42578125" style="204" customWidth="1"/>
    <col min="12802" max="12802" width="9.28515625" style="204" customWidth="1"/>
    <col min="12803" max="12803" width="9.85546875" style="204" customWidth="1"/>
    <col min="12804" max="12804" width="10.7109375" style="204" bestFit="1" customWidth="1"/>
    <col min="12805" max="12805" width="11.140625" style="204" customWidth="1"/>
    <col min="12806" max="12808" width="10.42578125" style="204" customWidth="1"/>
    <col min="12809" max="13056" width="9" style="204"/>
    <col min="13057" max="13057" width="21.42578125" style="204" customWidth="1"/>
    <col min="13058" max="13058" width="9.28515625" style="204" customWidth="1"/>
    <col min="13059" max="13059" width="9.85546875" style="204" customWidth="1"/>
    <col min="13060" max="13060" width="10.7109375" style="204" bestFit="1" customWidth="1"/>
    <col min="13061" max="13061" width="11.140625" style="204" customWidth="1"/>
    <col min="13062" max="13064" width="10.42578125" style="204" customWidth="1"/>
    <col min="13065" max="13312" width="9" style="204"/>
    <col min="13313" max="13313" width="21.42578125" style="204" customWidth="1"/>
    <col min="13314" max="13314" width="9.28515625" style="204" customWidth="1"/>
    <col min="13315" max="13315" width="9.85546875" style="204" customWidth="1"/>
    <col min="13316" max="13316" width="10.7109375" style="204" bestFit="1" customWidth="1"/>
    <col min="13317" max="13317" width="11.140625" style="204" customWidth="1"/>
    <col min="13318" max="13320" width="10.42578125" style="204" customWidth="1"/>
    <col min="13321" max="13568" width="9" style="204"/>
    <col min="13569" max="13569" width="21.42578125" style="204" customWidth="1"/>
    <col min="13570" max="13570" width="9.28515625" style="204" customWidth="1"/>
    <col min="13571" max="13571" width="9.85546875" style="204" customWidth="1"/>
    <col min="13572" max="13572" width="10.7109375" style="204" bestFit="1" customWidth="1"/>
    <col min="13573" max="13573" width="11.140625" style="204" customWidth="1"/>
    <col min="13574" max="13576" width="10.42578125" style="204" customWidth="1"/>
    <col min="13577" max="13824" width="9" style="204"/>
    <col min="13825" max="13825" width="21.42578125" style="204" customWidth="1"/>
    <col min="13826" max="13826" width="9.28515625" style="204" customWidth="1"/>
    <col min="13827" max="13827" width="9.85546875" style="204" customWidth="1"/>
    <col min="13828" max="13828" width="10.7109375" style="204" bestFit="1" customWidth="1"/>
    <col min="13829" max="13829" width="11.140625" style="204" customWidth="1"/>
    <col min="13830" max="13832" width="10.42578125" style="204" customWidth="1"/>
    <col min="13833" max="14080" width="9" style="204"/>
    <col min="14081" max="14081" width="21.42578125" style="204" customWidth="1"/>
    <col min="14082" max="14082" width="9.28515625" style="204" customWidth="1"/>
    <col min="14083" max="14083" width="9.85546875" style="204" customWidth="1"/>
    <col min="14084" max="14084" width="10.7109375" style="204" bestFit="1" customWidth="1"/>
    <col min="14085" max="14085" width="11.140625" style="204" customWidth="1"/>
    <col min="14086" max="14088" width="10.42578125" style="204" customWidth="1"/>
    <col min="14089" max="14336" width="9" style="204"/>
    <col min="14337" max="14337" width="21.42578125" style="204" customWidth="1"/>
    <col min="14338" max="14338" width="9.28515625" style="204" customWidth="1"/>
    <col min="14339" max="14339" width="9.85546875" style="204" customWidth="1"/>
    <col min="14340" max="14340" width="10.7109375" style="204" bestFit="1" customWidth="1"/>
    <col min="14341" max="14341" width="11.140625" style="204" customWidth="1"/>
    <col min="14342" max="14344" width="10.42578125" style="204" customWidth="1"/>
    <col min="14345" max="14592" width="9" style="204"/>
    <col min="14593" max="14593" width="21.42578125" style="204" customWidth="1"/>
    <col min="14594" max="14594" width="9.28515625" style="204" customWidth="1"/>
    <col min="14595" max="14595" width="9.85546875" style="204" customWidth="1"/>
    <col min="14596" max="14596" width="10.7109375" style="204" bestFit="1" customWidth="1"/>
    <col min="14597" max="14597" width="11.140625" style="204" customWidth="1"/>
    <col min="14598" max="14600" width="10.42578125" style="204" customWidth="1"/>
    <col min="14601" max="14848" width="9" style="204"/>
    <col min="14849" max="14849" width="21.42578125" style="204" customWidth="1"/>
    <col min="14850" max="14850" width="9.28515625" style="204" customWidth="1"/>
    <col min="14851" max="14851" width="9.85546875" style="204" customWidth="1"/>
    <col min="14852" max="14852" width="10.7109375" style="204" bestFit="1" customWidth="1"/>
    <col min="14853" max="14853" width="11.140625" style="204" customWidth="1"/>
    <col min="14854" max="14856" width="10.42578125" style="204" customWidth="1"/>
    <col min="14857" max="15104" width="9" style="204"/>
    <col min="15105" max="15105" width="21.42578125" style="204" customWidth="1"/>
    <col min="15106" max="15106" width="9.28515625" style="204" customWidth="1"/>
    <col min="15107" max="15107" width="9.85546875" style="204" customWidth="1"/>
    <col min="15108" max="15108" width="10.7109375" style="204" bestFit="1" customWidth="1"/>
    <col min="15109" max="15109" width="11.140625" style="204" customWidth="1"/>
    <col min="15110" max="15112" width="10.42578125" style="204" customWidth="1"/>
    <col min="15113" max="15360" width="9" style="204"/>
    <col min="15361" max="15361" width="21.42578125" style="204" customWidth="1"/>
    <col min="15362" max="15362" width="9.28515625" style="204" customWidth="1"/>
    <col min="15363" max="15363" width="9.85546875" style="204" customWidth="1"/>
    <col min="15364" max="15364" width="10.7109375" style="204" bestFit="1" customWidth="1"/>
    <col min="15365" max="15365" width="11.140625" style="204" customWidth="1"/>
    <col min="15366" max="15368" width="10.42578125" style="204" customWidth="1"/>
    <col min="15369" max="15616" width="9" style="204"/>
    <col min="15617" max="15617" width="21.42578125" style="204" customWidth="1"/>
    <col min="15618" max="15618" width="9.28515625" style="204" customWidth="1"/>
    <col min="15619" max="15619" width="9.85546875" style="204" customWidth="1"/>
    <col min="15620" max="15620" width="10.7109375" style="204" bestFit="1" customWidth="1"/>
    <col min="15621" max="15621" width="11.140625" style="204" customWidth="1"/>
    <col min="15622" max="15624" width="10.42578125" style="204" customWidth="1"/>
    <col min="15625" max="15872" width="9" style="204"/>
    <col min="15873" max="15873" width="21.42578125" style="204" customWidth="1"/>
    <col min="15874" max="15874" width="9.28515625" style="204" customWidth="1"/>
    <col min="15875" max="15875" width="9.85546875" style="204" customWidth="1"/>
    <col min="15876" max="15876" width="10.7109375" style="204" bestFit="1" customWidth="1"/>
    <col min="15877" max="15877" width="11.140625" style="204" customWidth="1"/>
    <col min="15878" max="15880" width="10.42578125" style="204" customWidth="1"/>
    <col min="15881" max="16128" width="9" style="204"/>
    <col min="16129" max="16129" width="21.42578125" style="204" customWidth="1"/>
    <col min="16130" max="16130" width="9.28515625" style="204" customWidth="1"/>
    <col min="16131" max="16131" width="9.85546875" style="204" customWidth="1"/>
    <col min="16132" max="16132" width="10.7109375" style="204" bestFit="1" customWidth="1"/>
    <col min="16133" max="16133" width="11.140625" style="204" customWidth="1"/>
    <col min="16134" max="16136" width="10.42578125" style="204" customWidth="1"/>
    <col min="16137" max="16384" width="9" style="204"/>
  </cols>
  <sheetData>
    <row r="1" spans="1:8">
      <c r="A1" s="200" t="s">
        <v>286</v>
      </c>
      <c r="B1" s="200"/>
      <c r="C1" s="201"/>
      <c r="D1" s="201"/>
      <c r="E1" s="202"/>
      <c r="F1" s="203"/>
      <c r="G1" s="203"/>
    </row>
    <row r="2" spans="1:8" s="206" customFormat="1" ht="18.75">
      <c r="A2" s="205" t="s">
        <v>258</v>
      </c>
      <c r="B2" s="205"/>
      <c r="E2" s="207"/>
      <c r="F2" s="208"/>
      <c r="G2" s="208"/>
    </row>
    <row r="3" spans="1:8" s="206" customFormat="1" ht="18.75">
      <c r="A3" s="205" t="s">
        <v>259</v>
      </c>
      <c r="B3" s="205"/>
      <c r="E3" s="207"/>
      <c r="F3" s="208"/>
      <c r="G3" s="208"/>
    </row>
    <row r="4" spans="1:8" s="206" customFormat="1" ht="24" customHeight="1">
      <c r="A4" s="205"/>
      <c r="B4" s="205"/>
      <c r="E4" s="207"/>
      <c r="F4" s="208"/>
      <c r="G4" s="208"/>
      <c r="H4" s="206" t="s">
        <v>260</v>
      </c>
    </row>
    <row r="5" spans="1:8" s="206" customFormat="1" ht="18.75">
      <c r="A5" s="333" t="s">
        <v>187</v>
      </c>
      <c r="B5" s="209"/>
      <c r="C5" s="210" t="s">
        <v>261</v>
      </c>
      <c r="D5" s="210" t="s">
        <v>90</v>
      </c>
      <c r="E5" s="210" t="s">
        <v>262</v>
      </c>
      <c r="F5" s="334" t="s">
        <v>341</v>
      </c>
      <c r="G5" s="335"/>
      <c r="H5" s="336"/>
    </row>
    <row r="6" spans="1:8" s="206" customFormat="1" ht="18.75">
      <c r="A6" s="333"/>
      <c r="B6" s="211"/>
      <c r="C6" s="212" t="s">
        <v>348</v>
      </c>
      <c r="D6" s="212" t="s">
        <v>349</v>
      </c>
      <c r="E6" s="318" t="s">
        <v>350</v>
      </c>
      <c r="F6" s="212" t="s">
        <v>351</v>
      </c>
      <c r="G6" s="212" t="s">
        <v>352</v>
      </c>
      <c r="H6" s="212" t="s">
        <v>369</v>
      </c>
    </row>
    <row r="7" spans="1:8" s="206" customFormat="1" ht="18.75">
      <c r="A7" s="213" t="s">
        <v>122</v>
      </c>
      <c r="B7" s="214"/>
      <c r="C7" s="215"/>
      <c r="D7" s="215"/>
      <c r="E7" s="215"/>
      <c r="F7" s="215"/>
      <c r="G7" s="215"/>
      <c r="H7" s="215"/>
    </row>
    <row r="8" spans="1:8" s="206" customFormat="1" ht="18.75">
      <c r="A8" s="216" t="s">
        <v>263</v>
      </c>
      <c r="B8" s="217"/>
      <c r="C8" s="218"/>
      <c r="D8" s="218"/>
      <c r="E8" s="218"/>
      <c r="F8" s="218"/>
      <c r="G8" s="218"/>
      <c r="H8" s="218"/>
    </row>
    <row r="9" spans="1:8" s="206" customFormat="1" ht="18.75">
      <c r="A9" s="219" t="s">
        <v>264</v>
      </c>
      <c r="B9" s="220"/>
      <c r="C9" s="221"/>
      <c r="D9" s="221"/>
      <c r="E9" s="221"/>
      <c r="F9" s="221"/>
      <c r="G9" s="221"/>
      <c r="H9" s="221"/>
    </row>
    <row r="10" spans="1:8" s="206" customFormat="1" ht="18.75">
      <c r="A10" s="219" t="s">
        <v>265</v>
      </c>
      <c r="B10" s="220"/>
      <c r="C10" s="221"/>
      <c r="D10" s="221"/>
      <c r="E10" s="221"/>
      <c r="F10" s="221"/>
      <c r="G10" s="221"/>
      <c r="H10" s="221"/>
    </row>
    <row r="11" spans="1:8" s="206" customFormat="1" ht="18.75">
      <c r="A11" s="219" t="s">
        <v>266</v>
      </c>
      <c r="B11" s="220"/>
      <c r="C11" s="221"/>
      <c r="D11" s="221"/>
      <c r="E11" s="221"/>
      <c r="F11" s="221"/>
      <c r="G11" s="221"/>
      <c r="H11" s="221"/>
    </row>
    <row r="12" spans="1:8" s="206" customFormat="1" ht="18.75">
      <c r="A12" s="219" t="s">
        <v>267</v>
      </c>
      <c r="B12" s="220"/>
      <c r="C12" s="221"/>
      <c r="D12" s="221"/>
      <c r="E12" s="221"/>
      <c r="F12" s="221"/>
      <c r="G12" s="221"/>
      <c r="H12" s="221"/>
    </row>
    <row r="13" spans="1:8" s="206" customFormat="1" ht="18.75">
      <c r="A13" s="216" t="s">
        <v>268</v>
      </c>
      <c r="B13" s="217"/>
      <c r="C13" s="218"/>
      <c r="D13" s="218"/>
      <c r="E13" s="218"/>
      <c r="F13" s="218"/>
      <c r="G13" s="218"/>
      <c r="H13" s="218"/>
    </row>
    <row r="14" spans="1:8" s="206" customFormat="1" ht="18.75">
      <c r="A14" s="219" t="s">
        <v>269</v>
      </c>
      <c r="B14" s="220"/>
      <c r="C14" s="221"/>
      <c r="D14" s="221"/>
      <c r="E14" s="221"/>
      <c r="F14" s="221"/>
      <c r="G14" s="221"/>
      <c r="H14" s="221"/>
    </row>
    <row r="15" spans="1:8" s="206" customFormat="1" ht="18.75">
      <c r="A15" s="219" t="s">
        <v>270</v>
      </c>
      <c r="B15" s="220"/>
      <c r="C15" s="221"/>
      <c r="D15" s="221"/>
      <c r="E15" s="221"/>
      <c r="F15" s="221"/>
      <c r="G15" s="221"/>
      <c r="H15" s="221"/>
    </row>
    <row r="16" spans="1:8" s="206" customFormat="1" ht="18.75">
      <c r="A16" s="219" t="s">
        <v>271</v>
      </c>
      <c r="B16" s="220"/>
      <c r="C16" s="221"/>
      <c r="D16" s="221"/>
      <c r="E16" s="221"/>
      <c r="F16" s="221"/>
      <c r="G16" s="221"/>
      <c r="H16" s="221"/>
    </row>
    <row r="17" spans="1:8" s="206" customFormat="1" ht="18.75">
      <c r="A17" s="219" t="s">
        <v>272</v>
      </c>
      <c r="B17" s="220"/>
      <c r="C17" s="221"/>
      <c r="D17" s="221"/>
      <c r="E17" s="221"/>
      <c r="F17" s="221"/>
      <c r="G17" s="221"/>
      <c r="H17" s="221"/>
    </row>
    <row r="18" spans="1:8" s="206" customFormat="1" ht="18.75">
      <c r="A18" s="216" t="s">
        <v>273</v>
      </c>
      <c r="B18" s="217"/>
      <c r="C18" s="218"/>
      <c r="D18" s="218"/>
      <c r="E18" s="218"/>
      <c r="F18" s="218"/>
      <c r="G18" s="218"/>
      <c r="H18" s="218"/>
    </row>
    <row r="19" spans="1:8" s="206" customFormat="1" ht="18.75">
      <c r="A19" s="219" t="s">
        <v>274</v>
      </c>
      <c r="B19" s="220"/>
      <c r="C19" s="221"/>
      <c r="D19" s="221"/>
      <c r="E19" s="221"/>
      <c r="F19" s="221"/>
      <c r="G19" s="221"/>
      <c r="H19" s="221"/>
    </row>
    <row r="20" spans="1:8" s="206" customFormat="1" ht="18.75">
      <c r="A20" s="219" t="s">
        <v>275</v>
      </c>
      <c r="B20" s="220"/>
      <c r="C20" s="221"/>
      <c r="D20" s="221"/>
      <c r="E20" s="221"/>
      <c r="F20" s="221"/>
      <c r="G20" s="221"/>
      <c r="H20" s="221"/>
    </row>
    <row r="21" spans="1:8" s="206" customFormat="1" ht="18.75">
      <c r="A21" s="219" t="s">
        <v>276</v>
      </c>
      <c r="B21" s="220"/>
      <c r="C21" s="218"/>
      <c r="D21" s="218"/>
      <c r="E21" s="218"/>
      <c r="F21" s="218"/>
      <c r="G21" s="218"/>
      <c r="H21" s="218"/>
    </row>
    <row r="22" spans="1:8" s="206" customFormat="1" ht="18.75">
      <c r="A22" s="219" t="s">
        <v>277</v>
      </c>
      <c r="B22" s="220"/>
      <c r="C22" s="221"/>
      <c r="D22" s="221"/>
      <c r="E22" s="221"/>
      <c r="F22" s="221"/>
      <c r="G22" s="221"/>
      <c r="H22" s="221"/>
    </row>
    <row r="23" spans="1:8" s="206" customFormat="1" ht="18.75">
      <c r="A23" s="216" t="s">
        <v>278</v>
      </c>
      <c r="B23" s="217"/>
      <c r="C23" s="218"/>
      <c r="D23" s="218"/>
      <c r="E23" s="218"/>
      <c r="F23" s="218"/>
      <c r="G23" s="218"/>
      <c r="H23" s="218"/>
    </row>
    <row r="24" spans="1:8" s="206" customFormat="1" ht="18.75">
      <c r="A24" s="216" t="s">
        <v>279</v>
      </c>
      <c r="B24" s="217"/>
      <c r="C24" s="221"/>
      <c r="D24" s="221"/>
      <c r="E24" s="221"/>
      <c r="F24" s="221"/>
      <c r="G24" s="221"/>
      <c r="H24" s="221"/>
    </row>
    <row r="25" spans="1:8" s="225" customFormat="1" ht="18.75">
      <c r="A25" s="222"/>
      <c r="B25" s="222"/>
      <c r="C25" s="223"/>
      <c r="D25" s="223"/>
      <c r="E25" s="223"/>
      <c r="F25" s="223"/>
      <c r="G25" s="224"/>
      <c r="H25" s="224"/>
    </row>
    <row r="26" spans="1:8" s="206" customFormat="1" ht="18.75">
      <c r="A26" s="337" t="s">
        <v>280</v>
      </c>
      <c r="B26" s="337" t="s">
        <v>340</v>
      </c>
      <c r="C26" s="337"/>
      <c r="D26" s="337"/>
      <c r="E26" s="337"/>
      <c r="F26" s="337"/>
      <c r="G26" s="338" t="s">
        <v>141</v>
      </c>
      <c r="H26" s="339"/>
    </row>
    <row r="27" spans="1:8" s="206" customFormat="1" ht="21.75" customHeight="1">
      <c r="A27" s="337"/>
      <c r="B27" s="322" t="s">
        <v>281</v>
      </c>
      <c r="C27" s="322" t="s">
        <v>282</v>
      </c>
      <c r="D27" s="322" t="s">
        <v>61</v>
      </c>
      <c r="E27" s="322" t="s">
        <v>283</v>
      </c>
      <c r="F27" s="322" t="s">
        <v>191</v>
      </c>
      <c r="G27" s="340"/>
      <c r="H27" s="341"/>
    </row>
    <row r="28" spans="1:8" s="206" customFormat="1" ht="18.75">
      <c r="A28" s="226" t="s">
        <v>284</v>
      </c>
      <c r="B28" s="227"/>
      <c r="C28" s="227"/>
      <c r="D28" s="227"/>
      <c r="E28" s="227"/>
      <c r="F28" s="227"/>
      <c r="G28" s="331"/>
      <c r="H28" s="332"/>
    </row>
    <row r="29" spans="1:8" s="206" customFormat="1" ht="18.75">
      <c r="A29" s="226" t="s">
        <v>285</v>
      </c>
      <c r="B29" s="227"/>
      <c r="C29" s="227"/>
      <c r="D29" s="227"/>
      <c r="E29" s="227"/>
      <c r="F29" s="227"/>
      <c r="G29" s="331"/>
      <c r="H29" s="332"/>
    </row>
    <row r="30" spans="1:8" s="206" customFormat="1" ht="18.75">
      <c r="A30" s="226"/>
      <c r="B30" s="227"/>
      <c r="C30" s="227"/>
      <c r="D30" s="227"/>
      <c r="E30" s="227"/>
      <c r="F30" s="227"/>
      <c r="G30" s="228"/>
      <c r="H30" s="229"/>
    </row>
    <row r="31" spans="1:8" s="206" customFormat="1" ht="18.75">
      <c r="A31" s="226"/>
      <c r="B31" s="227"/>
      <c r="C31" s="227"/>
      <c r="D31" s="227"/>
      <c r="E31" s="227"/>
      <c r="F31" s="227"/>
      <c r="G31" s="228"/>
      <c r="H31" s="229"/>
    </row>
    <row r="32" spans="1:8" s="206" customFormat="1" ht="18.75">
      <c r="A32" s="226"/>
      <c r="B32" s="227"/>
      <c r="C32" s="227"/>
      <c r="D32" s="227"/>
      <c r="E32" s="227"/>
      <c r="F32" s="227"/>
      <c r="G32" s="228"/>
      <c r="H32" s="229"/>
    </row>
    <row r="33" spans="1:8" s="206" customFormat="1" ht="18.75">
      <c r="A33" s="230" t="s">
        <v>191</v>
      </c>
      <c r="B33" s="227"/>
      <c r="C33" s="227"/>
      <c r="D33" s="227"/>
      <c r="E33" s="227"/>
      <c r="F33" s="227"/>
      <c r="G33" s="331"/>
      <c r="H33" s="332"/>
    </row>
    <row r="34" spans="1:8" s="206" customFormat="1" ht="18.75">
      <c r="A34" s="231"/>
      <c r="B34" s="232"/>
      <c r="C34" s="232"/>
      <c r="D34" s="232"/>
      <c r="E34" s="232"/>
      <c r="F34" s="232"/>
      <c r="G34" s="233"/>
      <c r="H34" s="233"/>
    </row>
    <row r="51" spans="8:8">
      <c r="H51" s="321"/>
    </row>
  </sheetData>
  <mergeCells count="8">
    <mergeCell ref="G33:H33"/>
    <mergeCell ref="G29:H29"/>
    <mergeCell ref="A5:A6"/>
    <mergeCell ref="F5:H5"/>
    <mergeCell ref="A26:A27"/>
    <mergeCell ref="B26:F26"/>
    <mergeCell ref="G26:H27"/>
    <mergeCell ref="G28:H28"/>
  </mergeCells>
  <printOptions horizontalCentered="1"/>
  <pageMargins left="0.51181102362204722" right="0" top="0.70866141732283472" bottom="0.70866141732283472" header="0.39370078740157483" footer="0.51181102362204722"/>
  <pageSetup paperSize="9" scale="65" orientation="portrait" horizontalDpi="4294967295" verticalDpi="4294967295" r:id="rId1"/>
  <headerFooter alignWithMargins="0">
    <oddHeader>&amp;R&amp;"Angsana New,ธรรมดา"&amp;16กิจกรรมย่อย/โครงการ</oddHeader>
    <oddFooter>&amp;R&amp;"TH SarabunPSK,ตัวหนา"&amp;14แบบฟอร์มที่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99"/>
  <sheetViews>
    <sheetView view="pageBreakPreview" zoomScale="90" zoomScaleNormal="70" zoomScaleSheetLayoutView="90" workbookViewId="0">
      <pane xSplit="2" ySplit="7" topLeftCell="C101" activePane="bottomRight" state="frozen"/>
      <selection activeCell="C32" sqref="C32"/>
      <selection pane="topRight" activeCell="C32" sqref="C32"/>
      <selection pane="bottomLeft" activeCell="C32" sqref="C32"/>
      <selection pane="bottomRight" activeCell="F7" sqref="F7"/>
    </sheetView>
  </sheetViews>
  <sheetFormatPr defaultColWidth="9" defaultRowHeight="21"/>
  <cols>
    <col min="1" max="1" width="7.42578125" style="1" customWidth="1"/>
    <col min="2" max="2" width="41.28515625" style="1" customWidth="1"/>
    <col min="3" max="3" width="14.42578125" style="1" customWidth="1"/>
    <col min="4" max="4" width="16.42578125" style="1" customWidth="1"/>
    <col min="5" max="5" width="15" style="1" customWidth="1"/>
    <col min="6" max="6" width="8.140625" style="1" bestFit="1" customWidth="1"/>
    <col min="7" max="7" width="29.85546875" style="1" customWidth="1"/>
    <col min="8" max="16384" width="9" style="1"/>
  </cols>
  <sheetData>
    <row r="1" spans="1:7" ht="23.25">
      <c r="A1" s="5"/>
      <c r="B1" s="5" t="s">
        <v>344</v>
      </c>
    </row>
    <row r="2" spans="1:7">
      <c r="A2" s="6"/>
      <c r="B2" s="6" t="s">
        <v>87</v>
      </c>
    </row>
    <row r="3" spans="1:7">
      <c r="A3" s="4"/>
      <c r="B3" s="1" t="s">
        <v>88</v>
      </c>
    </row>
    <row r="5" spans="1:7" ht="42" customHeight="1">
      <c r="A5" s="345" t="s">
        <v>86</v>
      </c>
      <c r="B5" s="346"/>
      <c r="C5" s="343" t="s">
        <v>90</v>
      </c>
      <c r="D5" s="343"/>
      <c r="E5" s="343"/>
      <c r="F5" s="234"/>
      <c r="G5" s="342" t="s">
        <v>89</v>
      </c>
    </row>
    <row r="6" spans="1:7" ht="42">
      <c r="A6" s="347"/>
      <c r="B6" s="348"/>
      <c r="C6" s="235" t="s">
        <v>342</v>
      </c>
      <c r="D6" s="235" t="s">
        <v>343</v>
      </c>
      <c r="E6" s="235" t="s">
        <v>91</v>
      </c>
      <c r="F6" s="236" t="s">
        <v>92</v>
      </c>
      <c r="G6" s="342"/>
    </row>
    <row r="7" spans="1:7">
      <c r="A7" s="344" t="s">
        <v>85</v>
      </c>
      <c r="B7" s="344"/>
      <c r="C7" s="237"/>
      <c r="D7" s="158"/>
      <c r="E7" s="158"/>
      <c r="F7" s="158"/>
      <c r="G7" s="158"/>
    </row>
    <row r="8" spans="1:7" s="3" customFormat="1">
      <c r="A8" s="238"/>
      <c r="B8" s="238" t="s">
        <v>84</v>
      </c>
      <c r="C8" s="238">
        <f>+C12+C13+C14+C15+C16+C17+C18+C20+C21+C22+C23+C24+C25+C34+C35+C38+C75+C76+C78</f>
        <v>0</v>
      </c>
      <c r="D8" s="238">
        <f>+D12+D13+D14+D15+D16+D17+D18+D20+D21+D22+D23+D24+D25+D34+D35+D38+D75+D76+D78</f>
        <v>0</v>
      </c>
      <c r="E8" s="238">
        <f>+E12+E13+E14+E15+E16+E17+E18+E20+E21+E22+E23+E24+E25+E34+E35+E38+E75+E76+E78</f>
        <v>0</v>
      </c>
      <c r="F8" s="238" t="e">
        <f>+F12+F13+F14+F15+F16+F17+F18+F20+F21+F22+F23+F24+F25+F34+F35+F38+F75+F76+F78</f>
        <v>#DIV/0!</v>
      </c>
      <c r="G8" s="238">
        <f>+G12+G13+G14+G15+G16+G17+G18+G20+G21+G22+G23+G24+G25+G34+G35+G38+G75+G76+G78</f>
        <v>0</v>
      </c>
    </row>
    <row r="9" spans="1:7">
      <c r="A9" s="239">
        <v>1</v>
      </c>
      <c r="B9" s="240" t="s">
        <v>83</v>
      </c>
      <c r="C9" s="240">
        <f>+C10+C26+C27</f>
        <v>0</v>
      </c>
      <c r="D9" s="240">
        <f>+D10+D26+D27</f>
        <v>0</v>
      </c>
      <c r="E9" s="240">
        <f>+E10+E26+E27</f>
        <v>0</v>
      </c>
      <c r="F9" s="240" t="e">
        <f>+F10+F26+F27</f>
        <v>#DIV/0!</v>
      </c>
      <c r="G9" s="240">
        <f>+G10+G26+G27</f>
        <v>0</v>
      </c>
    </row>
    <row r="10" spans="1:7">
      <c r="A10" s="241">
        <v>1.1000000000000001</v>
      </c>
      <c r="B10" s="242" t="s">
        <v>82</v>
      </c>
      <c r="C10" s="242">
        <f>+C11+C19</f>
        <v>0</v>
      </c>
      <c r="D10" s="242">
        <f>+D11+D19</f>
        <v>0</v>
      </c>
      <c r="E10" s="242">
        <f>+E11+E19</f>
        <v>0</v>
      </c>
      <c r="F10" s="242" t="e">
        <f>+F11+F19</f>
        <v>#DIV/0!</v>
      </c>
      <c r="G10" s="242">
        <f>+G11+G19</f>
        <v>0</v>
      </c>
    </row>
    <row r="11" spans="1:7">
      <c r="A11" s="243" t="s">
        <v>81</v>
      </c>
      <c r="B11" s="244" t="s">
        <v>80</v>
      </c>
      <c r="C11" s="244">
        <f>+SUM(C12:C18)</f>
        <v>0</v>
      </c>
      <c r="D11" s="244">
        <f>+SUM(D12:D18)</f>
        <v>0</v>
      </c>
      <c r="E11" s="244">
        <f>+SUM(E12:E18)</f>
        <v>0</v>
      </c>
      <c r="F11" s="244" t="e">
        <f>+SUM(F12:F18)</f>
        <v>#DIV/0!</v>
      </c>
      <c r="G11" s="244">
        <f>+SUM(G12:G18)</f>
        <v>0</v>
      </c>
    </row>
    <row r="12" spans="1:7" s="2" customFormat="1">
      <c r="A12" s="245"/>
      <c r="B12" s="246" t="s">
        <v>79</v>
      </c>
      <c r="C12" s="247"/>
      <c r="D12" s="247"/>
      <c r="E12" s="312">
        <f>+D12-C12</f>
        <v>0</v>
      </c>
      <c r="F12" s="312" t="e">
        <f>+E12*100/C12</f>
        <v>#DIV/0!</v>
      </c>
      <c r="G12" s="247"/>
    </row>
    <row r="13" spans="1:7" s="2" customFormat="1">
      <c r="A13" s="245"/>
      <c r="B13" s="246" t="s">
        <v>78</v>
      </c>
      <c r="C13" s="247"/>
      <c r="D13" s="247"/>
      <c r="E13" s="312">
        <f t="shared" ref="E13:E18" si="0">+D13-C13</f>
        <v>0</v>
      </c>
      <c r="F13" s="312" t="e">
        <f t="shared" ref="F13:F18" si="1">+E13*100/C13</f>
        <v>#DIV/0!</v>
      </c>
      <c r="G13" s="247"/>
    </row>
    <row r="14" spans="1:7" s="2" customFormat="1">
      <c r="A14" s="245"/>
      <c r="B14" s="246" t="s">
        <v>77</v>
      </c>
      <c r="C14" s="247"/>
      <c r="D14" s="247"/>
      <c r="E14" s="312">
        <f t="shared" si="0"/>
        <v>0</v>
      </c>
      <c r="F14" s="312" t="e">
        <f t="shared" si="1"/>
        <v>#DIV/0!</v>
      </c>
      <c r="G14" s="247"/>
    </row>
    <row r="15" spans="1:7" s="2" customFormat="1">
      <c r="A15" s="245"/>
      <c r="B15" s="246" t="s">
        <v>76</v>
      </c>
      <c r="C15" s="247"/>
      <c r="D15" s="247"/>
      <c r="E15" s="312">
        <f t="shared" si="0"/>
        <v>0</v>
      </c>
      <c r="F15" s="312" t="e">
        <f t="shared" si="1"/>
        <v>#DIV/0!</v>
      </c>
      <c r="G15" s="247"/>
    </row>
    <row r="16" spans="1:7" s="2" customFormat="1">
      <c r="A16" s="245"/>
      <c r="B16" s="246" t="s">
        <v>75</v>
      </c>
      <c r="C16" s="247"/>
      <c r="D16" s="247"/>
      <c r="E16" s="312">
        <f t="shared" si="0"/>
        <v>0</v>
      </c>
      <c r="F16" s="312" t="e">
        <f t="shared" si="1"/>
        <v>#DIV/0!</v>
      </c>
      <c r="G16" s="247"/>
    </row>
    <row r="17" spans="1:7" s="2" customFormat="1">
      <c r="A17" s="245"/>
      <c r="B17" s="246" t="s">
        <v>74</v>
      </c>
      <c r="C17" s="247"/>
      <c r="D17" s="247"/>
      <c r="E17" s="312">
        <f t="shared" si="0"/>
        <v>0</v>
      </c>
      <c r="F17" s="312" t="e">
        <f t="shared" si="1"/>
        <v>#DIV/0!</v>
      </c>
      <c r="G17" s="247"/>
    </row>
    <row r="18" spans="1:7" s="2" customFormat="1">
      <c r="A18" s="245"/>
      <c r="B18" s="246" t="s">
        <v>73</v>
      </c>
      <c r="C18" s="247"/>
      <c r="D18" s="247"/>
      <c r="E18" s="312">
        <f t="shared" si="0"/>
        <v>0</v>
      </c>
      <c r="F18" s="312" t="e">
        <f t="shared" si="1"/>
        <v>#DIV/0!</v>
      </c>
      <c r="G18" s="247"/>
    </row>
    <row r="19" spans="1:7" s="2" customFormat="1">
      <c r="A19" s="248" t="s">
        <v>72</v>
      </c>
      <c r="B19" s="249" t="s">
        <v>71</v>
      </c>
      <c r="C19" s="249">
        <f>+SUM(C20:C25)</f>
        <v>0</v>
      </c>
      <c r="D19" s="249">
        <f>+SUM(D20:D25)</f>
        <v>0</v>
      </c>
      <c r="E19" s="313">
        <f>+SUM(E20:E25)</f>
        <v>0</v>
      </c>
      <c r="F19" s="313" t="e">
        <f>+SUM(F20:F25)</f>
        <v>#DIV/0!</v>
      </c>
      <c r="G19" s="249">
        <f>+SUM(G20:G25)</f>
        <v>0</v>
      </c>
    </row>
    <row r="20" spans="1:7" s="2" customFormat="1">
      <c r="A20" s="245"/>
      <c r="B20" s="246" t="s">
        <v>70</v>
      </c>
      <c r="C20" s="247"/>
      <c r="D20" s="247"/>
      <c r="E20" s="312">
        <f t="shared" ref="E20:E26" si="2">+D20-C20</f>
        <v>0</v>
      </c>
      <c r="F20" s="312" t="e">
        <f t="shared" ref="F20:F26" si="3">+E20*100/C20</f>
        <v>#DIV/0!</v>
      </c>
      <c r="G20" s="247"/>
    </row>
    <row r="21" spans="1:7" s="2" customFormat="1">
      <c r="A21" s="245"/>
      <c r="B21" s="246" t="s">
        <v>69</v>
      </c>
      <c r="C21" s="247"/>
      <c r="D21" s="247"/>
      <c r="E21" s="312">
        <f t="shared" si="2"/>
        <v>0</v>
      </c>
      <c r="F21" s="312" t="e">
        <f t="shared" si="3"/>
        <v>#DIV/0!</v>
      </c>
      <c r="G21" s="247"/>
    </row>
    <row r="22" spans="1:7" s="2" customFormat="1">
      <c r="A22" s="245"/>
      <c r="B22" s="246" t="s">
        <v>68</v>
      </c>
      <c r="C22" s="247"/>
      <c r="D22" s="247"/>
      <c r="E22" s="312">
        <f t="shared" si="2"/>
        <v>0</v>
      </c>
      <c r="F22" s="312" t="e">
        <f t="shared" si="3"/>
        <v>#DIV/0!</v>
      </c>
      <c r="G22" s="247"/>
    </row>
    <row r="23" spans="1:7" s="2" customFormat="1">
      <c r="A23" s="245"/>
      <c r="B23" s="246" t="s">
        <v>67</v>
      </c>
      <c r="C23" s="247"/>
      <c r="D23" s="247"/>
      <c r="E23" s="312">
        <f t="shared" si="2"/>
        <v>0</v>
      </c>
      <c r="F23" s="312" t="e">
        <f t="shared" si="3"/>
        <v>#DIV/0!</v>
      </c>
      <c r="G23" s="247"/>
    </row>
    <row r="24" spans="1:7" s="2" customFormat="1">
      <c r="A24" s="245"/>
      <c r="B24" s="246" t="s">
        <v>66</v>
      </c>
      <c r="C24" s="247"/>
      <c r="D24" s="247"/>
      <c r="E24" s="312">
        <f t="shared" si="2"/>
        <v>0</v>
      </c>
      <c r="F24" s="312" t="e">
        <f t="shared" si="3"/>
        <v>#DIV/0!</v>
      </c>
      <c r="G24" s="247"/>
    </row>
    <row r="25" spans="1:7" s="2" customFormat="1">
      <c r="A25" s="245"/>
      <c r="B25" s="246" t="s">
        <v>65</v>
      </c>
      <c r="C25" s="247"/>
      <c r="D25" s="247"/>
      <c r="E25" s="312">
        <f t="shared" si="2"/>
        <v>0</v>
      </c>
      <c r="F25" s="312" t="e">
        <f t="shared" si="3"/>
        <v>#DIV/0!</v>
      </c>
      <c r="G25" s="247"/>
    </row>
    <row r="26" spans="1:7">
      <c r="A26" s="241" t="s">
        <v>64</v>
      </c>
      <c r="B26" s="242" t="s">
        <v>63</v>
      </c>
      <c r="C26" s="242"/>
      <c r="D26" s="242"/>
      <c r="E26" s="314">
        <f t="shared" si="2"/>
        <v>0</v>
      </c>
      <c r="F26" s="314" t="e">
        <f t="shared" si="3"/>
        <v>#DIV/0!</v>
      </c>
      <c r="G26" s="242"/>
    </row>
    <row r="27" spans="1:7">
      <c r="A27" s="241" t="s">
        <v>62</v>
      </c>
      <c r="B27" s="242" t="s">
        <v>61</v>
      </c>
      <c r="C27" s="242">
        <f>+C28+C29</f>
        <v>0</v>
      </c>
      <c r="D27" s="242">
        <f>+D28+D29</f>
        <v>0</v>
      </c>
      <c r="E27" s="314">
        <f>+E28+E29</f>
        <v>0</v>
      </c>
      <c r="F27" s="314" t="e">
        <f>+F28+F29</f>
        <v>#DIV/0!</v>
      </c>
      <c r="G27" s="242">
        <f>+G28+G29</f>
        <v>0</v>
      </c>
    </row>
    <row r="28" spans="1:7">
      <c r="A28" s="250"/>
      <c r="B28" s="251" t="s">
        <v>60</v>
      </c>
      <c r="C28" s="252"/>
      <c r="D28" s="252"/>
      <c r="E28" s="315">
        <f>+D28-C28</f>
        <v>0</v>
      </c>
      <c r="F28" s="315" t="e">
        <f>+E28*100/C28</f>
        <v>#DIV/0!</v>
      </c>
      <c r="G28" s="252"/>
    </row>
    <row r="29" spans="1:7">
      <c r="A29" s="250"/>
      <c r="B29" s="251" t="s">
        <v>59</v>
      </c>
      <c r="C29" s="252"/>
      <c r="D29" s="252"/>
      <c r="E29" s="315">
        <f>+D29-C29</f>
        <v>0</v>
      </c>
      <c r="F29" s="315" t="e">
        <f>+E29*100/C29</f>
        <v>#DIV/0!</v>
      </c>
      <c r="G29" s="252"/>
    </row>
    <row r="30" spans="1:7">
      <c r="A30" s="239">
        <v>2</v>
      </c>
      <c r="B30" s="240" t="s">
        <v>58</v>
      </c>
      <c r="C30" s="240">
        <f>+C31+C74</f>
        <v>0</v>
      </c>
      <c r="D30" s="240">
        <f>+D31+D74</f>
        <v>0</v>
      </c>
      <c r="E30" s="316">
        <f>+E31+E74</f>
        <v>0</v>
      </c>
      <c r="F30" s="316" t="e">
        <f>+F31+F74</f>
        <v>#DIV/0!</v>
      </c>
      <c r="G30" s="240">
        <f>+G31+G74</f>
        <v>0</v>
      </c>
    </row>
    <row r="31" spans="1:7">
      <c r="A31" s="241">
        <v>2.1</v>
      </c>
      <c r="B31" s="242" t="s">
        <v>57</v>
      </c>
      <c r="C31" s="242">
        <f>+C32+C40+C59</f>
        <v>0</v>
      </c>
      <c r="D31" s="242">
        <f>+D32+D40+D59</f>
        <v>0</v>
      </c>
      <c r="E31" s="314">
        <f>+E32+E40+E59</f>
        <v>0</v>
      </c>
      <c r="F31" s="314" t="e">
        <f>+F32+F40+F59</f>
        <v>#DIV/0!</v>
      </c>
      <c r="G31" s="242">
        <f>+G32+G40+G59</f>
        <v>0</v>
      </c>
    </row>
    <row r="32" spans="1:7">
      <c r="A32" s="243" t="s">
        <v>56</v>
      </c>
      <c r="B32" s="244" t="s">
        <v>55</v>
      </c>
      <c r="C32" s="244">
        <f>+SUM(C33:C39)</f>
        <v>0</v>
      </c>
      <c r="D32" s="244">
        <f>+SUM(D33:D39)</f>
        <v>0</v>
      </c>
      <c r="E32" s="317">
        <f>+SUM(E33:E39)</f>
        <v>0</v>
      </c>
      <c r="F32" s="317" t="e">
        <f>+SUM(F33:F39)</f>
        <v>#DIV/0!</v>
      </c>
      <c r="G32" s="244">
        <f>+SUM(G33:G39)</f>
        <v>0</v>
      </c>
    </row>
    <row r="33" spans="1:7">
      <c r="A33" s="250"/>
      <c r="B33" s="251" t="s">
        <v>54</v>
      </c>
      <c r="C33" s="252"/>
      <c r="D33" s="252"/>
      <c r="E33" s="315">
        <f t="shared" ref="E33:E39" si="4">+D33-C33</f>
        <v>0</v>
      </c>
      <c r="F33" s="315" t="e">
        <f t="shared" ref="F33:F39" si="5">+E33*100/C33</f>
        <v>#DIV/0!</v>
      </c>
      <c r="G33" s="252"/>
    </row>
    <row r="34" spans="1:7" s="2" customFormat="1">
      <c r="A34" s="245"/>
      <c r="B34" s="246" t="s">
        <v>53</v>
      </c>
      <c r="C34" s="247"/>
      <c r="D34" s="247"/>
      <c r="E34" s="312">
        <f t="shared" si="4"/>
        <v>0</v>
      </c>
      <c r="F34" s="312" t="e">
        <f t="shared" si="5"/>
        <v>#DIV/0!</v>
      </c>
      <c r="G34" s="247"/>
    </row>
    <row r="35" spans="1:7" s="2" customFormat="1">
      <c r="A35" s="245"/>
      <c r="B35" s="246" t="s">
        <v>52</v>
      </c>
      <c r="C35" s="247"/>
      <c r="D35" s="247"/>
      <c r="E35" s="312">
        <f t="shared" si="4"/>
        <v>0</v>
      </c>
      <c r="F35" s="312" t="e">
        <f t="shared" si="5"/>
        <v>#DIV/0!</v>
      </c>
      <c r="G35" s="247"/>
    </row>
    <row r="36" spans="1:7">
      <c r="A36" s="250"/>
      <c r="B36" s="251" t="s">
        <v>51</v>
      </c>
      <c r="C36" s="252"/>
      <c r="D36" s="252"/>
      <c r="E36" s="315">
        <f t="shared" si="4"/>
        <v>0</v>
      </c>
      <c r="F36" s="315" t="e">
        <f t="shared" si="5"/>
        <v>#DIV/0!</v>
      </c>
      <c r="G36" s="252"/>
    </row>
    <row r="37" spans="1:7">
      <c r="A37" s="250"/>
      <c r="B37" s="251" t="s">
        <v>50</v>
      </c>
      <c r="C37" s="252"/>
      <c r="D37" s="252"/>
      <c r="E37" s="315">
        <f t="shared" si="4"/>
        <v>0</v>
      </c>
      <c r="F37" s="315" t="e">
        <f t="shared" si="5"/>
        <v>#DIV/0!</v>
      </c>
      <c r="G37" s="252"/>
    </row>
    <row r="38" spans="1:7" s="2" customFormat="1">
      <c r="A38" s="245"/>
      <c r="B38" s="246" t="s">
        <v>49</v>
      </c>
      <c r="C38" s="247"/>
      <c r="D38" s="247"/>
      <c r="E38" s="312">
        <f t="shared" si="4"/>
        <v>0</v>
      </c>
      <c r="F38" s="312" t="e">
        <f t="shared" si="5"/>
        <v>#DIV/0!</v>
      </c>
      <c r="G38" s="247"/>
    </row>
    <row r="39" spans="1:7">
      <c r="A39" s="250"/>
      <c r="B39" s="251" t="s">
        <v>48</v>
      </c>
      <c r="C39" s="252"/>
      <c r="D39" s="252"/>
      <c r="E39" s="315">
        <f t="shared" si="4"/>
        <v>0</v>
      </c>
      <c r="F39" s="315" t="e">
        <f t="shared" si="5"/>
        <v>#DIV/0!</v>
      </c>
      <c r="G39" s="252"/>
    </row>
    <row r="40" spans="1:7">
      <c r="A40" s="243" t="s">
        <v>47</v>
      </c>
      <c r="B40" s="244" t="s">
        <v>46</v>
      </c>
      <c r="C40" s="244">
        <f>+SUM(C41:C58)</f>
        <v>0</v>
      </c>
      <c r="D40" s="244">
        <f>+SUM(D41:D58)</f>
        <v>0</v>
      </c>
      <c r="E40" s="317">
        <f>+SUM(E41:E58)</f>
        <v>0</v>
      </c>
      <c r="F40" s="317" t="e">
        <f>+SUM(F41:F58)</f>
        <v>#DIV/0!</v>
      </c>
      <c r="G40" s="244">
        <f>+SUM(G41:G58)</f>
        <v>0</v>
      </c>
    </row>
    <row r="41" spans="1:7">
      <c r="A41" s="250"/>
      <c r="B41" s="251" t="s">
        <v>45</v>
      </c>
      <c r="C41" s="252"/>
      <c r="D41" s="252"/>
      <c r="E41" s="315">
        <f t="shared" ref="E41:E58" si="6">+D41-C41</f>
        <v>0</v>
      </c>
      <c r="F41" s="315" t="e">
        <f t="shared" ref="F41:F58" si="7">+E41*100/C41</f>
        <v>#DIV/0!</v>
      </c>
      <c r="G41" s="252"/>
    </row>
    <row r="42" spans="1:7">
      <c r="A42" s="250"/>
      <c r="B42" s="251" t="s">
        <v>44</v>
      </c>
      <c r="C42" s="252"/>
      <c r="D42" s="252"/>
      <c r="E42" s="315">
        <f t="shared" si="6"/>
        <v>0</v>
      </c>
      <c r="F42" s="315" t="e">
        <f t="shared" si="7"/>
        <v>#DIV/0!</v>
      </c>
      <c r="G42" s="252"/>
    </row>
    <row r="43" spans="1:7">
      <c r="A43" s="250"/>
      <c r="B43" s="251" t="s">
        <v>43</v>
      </c>
      <c r="C43" s="252"/>
      <c r="D43" s="252"/>
      <c r="E43" s="315">
        <f t="shared" si="6"/>
        <v>0</v>
      </c>
      <c r="F43" s="315" t="e">
        <f t="shared" si="7"/>
        <v>#DIV/0!</v>
      </c>
      <c r="G43" s="252"/>
    </row>
    <row r="44" spans="1:7">
      <c r="A44" s="250"/>
      <c r="B44" s="251" t="s">
        <v>42</v>
      </c>
      <c r="C44" s="252"/>
      <c r="D44" s="252"/>
      <c r="E44" s="315">
        <f t="shared" si="6"/>
        <v>0</v>
      </c>
      <c r="F44" s="315" t="e">
        <f t="shared" si="7"/>
        <v>#DIV/0!</v>
      </c>
      <c r="G44" s="252"/>
    </row>
    <row r="45" spans="1:7">
      <c r="A45" s="250"/>
      <c r="B45" s="251" t="s">
        <v>41</v>
      </c>
      <c r="C45" s="252"/>
      <c r="D45" s="252"/>
      <c r="E45" s="315">
        <f t="shared" si="6"/>
        <v>0</v>
      </c>
      <c r="F45" s="315" t="e">
        <f t="shared" si="7"/>
        <v>#DIV/0!</v>
      </c>
      <c r="G45" s="252"/>
    </row>
    <row r="46" spans="1:7">
      <c r="A46" s="250"/>
      <c r="B46" s="251" t="s">
        <v>40</v>
      </c>
      <c r="C46" s="253"/>
      <c r="D46" s="252"/>
      <c r="E46" s="315">
        <f t="shared" si="6"/>
        <v>0</v>
      </c>
      <c r="F46" s="315" t="e">
        <f t="shared" si="7"/>
        <v>#DIV/0!</v>
      </c>
      <c r="G46" s="252"/>
    </row>
    <row r="47" spans="1:7">
      <c r="A47" s="250"/>
      <c r="B47" s="254" t="s">
        <v>95</v>
      </c>
      <c r="C47" s="252"/>
      <c r="D47" s="252"/>
      <c r="E47" s="315">
        <f t="shared" si="6"/>
        <v>0</v>
      </c>
      <c r="F47" s="315" t="e">
        <f t="shared" si="7"/>
        <v>#DIV/0!</v>
      </c>
      <c r="G47" s="252"/>
    </row>
    <row r="48" spans="1:7">
      <c r="A48" s="250"/>
      <c r="B48" s="254" t="s">
        <v>96</v>
      </c>
      <c r="C48" s="252"/>
      <c r="D48" s="252"/>
      <c r="E48" s="315">
        <f t="shared" si="6"/>
        <v>0</v>
      </c>
      <c r="F48" s="315" t="e">
        <f t="shared" si="7"/>
        <v>#DIV/0!</v>
      </c>
      <c r="G48" s="252"/>
    </row>
    <row r="49" spans="1:7">
      <c r="A49" s="250"/>
      <c r="B49" s="251" t="s">
        <v>39</v>
      </c>
      <c r="C49" s="252"/>
      <c r="D49" s="252"/>
      <c r="E49" s="315">
        <f t="shared" si="6"/>
        <v>0</v>
      </c>
      <c r="F49" s="315" t="e">
        <f t="shared" si="7"/>
        <v>#DIV/0!</v>
      </c>
      <c r="G49" s="252"/>
    </row>
    <row r="50" spans="1:7">
      <c r="A50" s="250"/>
      <c r="B50" s="251" t="s">
        <v>38</v>
      </c>
      <c r="C50" s="252"/>
      <c r="D50" s="252"/>
      <c r="E50" s="315">
        <f t="shared" si="6"/>
        <v>0</v>
      </c>
      <c r="F50" s="315" t="e">
        <f t="shared" si="7"/>
        <v>#DIV/0!</v>
      </c>
      <c r="G50" s="252"/>
    </row>
    <row r="51" spans="1:7">
      <c r="A51" s="250"/>
      <c r="B51" s="251" t="s">
        <v>37</v>
      </c>
      <c r="C51" s="252"/>
      <c r="D51" s="252"/>
      <c r="E51" s="315">
        <f t="shared" si="6"/>
        <v>0</v>
      </c>
      <c r="F51" s="315" t="e">
        <f t="shared" si="7"/>
        <v>#DIV/0!</v>
      </c>
      <c r="G51" s="252"/>
    </row>
    <row r="52" spans="1:7">
      <c r="A52" s="250"/>
      <c r="B52" s="251" t="s">
        <v>36</v>
      </c>
      <c r="C52" s="252"/>
      <c r="D52" s="252"/>
      <c r="E52" s="315">
        <f t="shared" si="6"/>
        <v>0</v>
      </c>
      <c r="F52" s="315" t="e">
        <f t="shared" si="7"/>
        <v>#DIV/0!</v>
      </c>
      <c r="G52" s="252"/>
    </row>
    <row r="53" spans="1:7">
      <c r="A53" s="250"/>
      <c r="B53" s="251" t="s">
        <v>35</v>
      </c>
      <c r="C53" s="252"/>
      <c r="D53" s="252"/>
      <c r="E53" s="315">
        <f t="shared" si="6"/>
        <v>0</v>
      </c>
      <c r="F53" s="315" t="e">
        <f t="shared" si="7"/>
        <v>#DIV/0!</v>
      </c>
      <c r="G53" s="252"/>
    </row>
    <row r="54" spans="1:7">
      <c r="A54" s="250"/>
      <c r="B54" s="251" t="s">
        <v>34</v>
      </c>
      <c r="C54" s="252"/>
      <c r="D54" s="252"/>
      <c r="E54" s="315">
        <f t="shared" si="6"/>
        <v>0</v>
      </c>
      <c r="F54" s="315" t="e">
        <f t="shared" si="7"/>
        <v>#DIV/0!</v>
      </c>
      <c r="G54" s="252"/>
    </row>
    <row r="55" spans="1:7">
      <c r="A55" s="250"/>
      <c r="B55" s="251" t="s">
        <v>33</v>
      </c>
      <c r="C55" s="252"/>
      <c r="D55" s="252"/>
      <c r="E55" s="315">
        <f t="shared" si="6"/>
        <v>0</v>
      </c>
      <c r="F55" s="315" t="e">
        <f t="shared" si="7"/>
        <v>#DIV/0!</v>
      </c>
      <c r="G55" s="252"/>
    </row>
    <row r="56" spans="1:7">
      <c r="A56" s="250"/>
      <c r="B56" s="251" t="s">
        <v>32</v>
      </c>
      <c r="C56" s="252"/>
      <c r="D56" s="252"/>
      <c r="E56" s="315">
        <f t="shared" si="6"/>
        <v>0</v>
      </c>
      <c r="F56" s="315" t="e">
        <f t="shared" si="7"/>
        <v>#DIV/0!</v>
      </c>
      <c r="G56" s="252"/>
    </row>
    <row r="57" spans="1:7">
      <c r="A57" s="250"/>
      <c r="B57" s="251" t="s">
        <v>31</v>
      </c>
      <c r="C57" s="252"/>
      <c r="D57" s="252"/>
      <c r="E57" s="315">
        <f t="shared" si="6"/>
        <v>0</v>
      </c>
      <c r="F57" s="315" t="e">
        <f t="shared" si="7"/>
        <v>#DIV/0!</v>
      </c>
      <c r="G57" s="252"/>
    </row>
    <row r="58" spans="1:7">
      <c r="A58" s="250"/>
      <c r="B58" s="251" t="s">
        <v>30</v>
      </c>
      <c r="C58" s="252"/>
      <c r="D58" s="252"/>
      <c r="E58" s="315">
        <f t="shared" si="6"/>
        <v>0</v>
      </c>
      <c r="F58" s="315" t="e">
        <f t="shared" si="7"/>
        <v>#DIV/0!</v>
      </c>
      <c r="G58" s="252"/>
    </row>
    <row r="59" spans="1:7">
      <c r="A59" s="243" t="s">
        <v>29</v>
      </c>
      <c r="B59" s="244" t="s">
        <v>28</v>
      </c>
      <c r="C59" s="244">
        <f>+SUM(C60:C73)</f>
        <v>0</v>
      </c>
      <c r="D59" s="244">
        <f>+SUM(D60:D73)</f>
        <v>0</v>
      </c>
      <c r="E59" s="317">
        <f>+SUM(E60:E73)</f>
        <v>0</v>
      </c>
      <c r="F59" s="317" t="e">
        <f>+SUM(F60:F73)</f>
        <v>#DIV/0!</v>
      </c>
      <c r="G59" s="244">
        <f>+SUM(G60:G73)</f>
        <v>0</v>
      </c>
    </row>
    <row r="60" spans="1:7">
      <c r="A60" s="250"/>
      <c r="B60" s="251" t="s">
        <v>27</v>
      </c>
      <c r="C60" s="252"/>
      <c r="D60" s="252"/>
      <c r="E60" s="315">
        <f t="shared" ref="E60:E73" si="8">+D60-C60</f>
        <v>0</v>
      </c>
      <c r="F60" s="315" t="e">
        <f t="shared" ref="F60:F73" si="9">+E60*100/C60</f>
        <v>#DIV/0!</v>
      </c>
      <c r="G60" s="252"/>
    </row>
    <row r="61" spans="1:7">
      <c r="A61" s="250"/>
      <c r="B61" s="251" t="s">
        <v>257</v>
      </c>
      <c r="C61" s="252"/>
      <c r="D61" s="252"/>
      <c r="E61" s="315">
        <f>+D61-C61</f>
        <v>0</v>
      </c>
      <c r="F61" s="315" t="e">
        <f>+E61*100/C61</f>
        <v>#DIV/0!</v>
      </c>
      <c r="G61" s="252"/>
    </row>
    <row r="62" spans="1:7">
      <c r="A62" s="250"/>
      <c r="B62" s="251" t="s">
        <v>26</v>
      </c>
      <c r="C62" s="252"/>
      <c r="D62" s="252"/>
      <c r="E62" s="315">
        <f t="shared" si="8"/>
        <v>0</v>
      </c>
      <c r="F62" s="315" t="e">
        <f t="shared" si="9"/>
        <v>#DIV/0!</v>
      </c>
      <c r="G62" s="252"/>
    </row>
    <row r="63" spans="1:7">
      <c r="A63" s="250"/>
      <c r="B63" s="251" t="s">
        <v>25</v>
      </c>
      <c r="C63" s="252"/>
      <c r="D63" s="252"/>
      <c r="E63" s="315">
        <f t="shared" si="8"/>
        <v>0</v>
      </c>
      <c r="F63" s="315" t="e">
        <f t="shared" si="9"/>
        <v>#DIV/0!</v>
      </c>
      <c r="G63" s="252"/>
    </row>
    <row r="64" spans="1:7">
      <c r="A64" s="250"/>
      <c r="B64" s="251" t="s">
        <v>24</v>
      </c>
      <c r="C64" s="252"/>
      <c r="D64" s="252"/>
      <c r="E64" s="315">
        <f t="shared" si="8"/>
        <v>0</v>
      </c>
      <c r="F64" s="315" t="e">
        <f t="shared" si="9"/>
        <v>#DIV/0!</v>
      </c>
      <c r="G64" s="252"/>
    </row>
    <row r="65" spans="1:7">
      <c r="A65" s="250"/>
      <c r="B65" s="251" t="s">
        <v>23</v>
      </c>
      <c r="C65" s="252"/>
      <c r="D65" s="252"/>
      <c r="E65" s="315">
        <f t="shared" si="8"/>
        <v>0</v>
      </c>
      <c r="F65" s="315" t="e">
        <f t="shared" si="9"/>
        <v>#DIV/0!</v>
      </c>
      <c r="G65" s="252"/>
    </row>
    <row r="66" spans="1:7">
      <c r="A66" s="250"/>
      <c r="B66" s="254" t="s">
        <v>93</v>
      </c>
      <c r="C66" s="252"/>
      <c r="D66" s="252"/>
      <c r="E66" s="315">
        <f t="shared" si="8"/>
        <v>0</v>
      </c>
      <c r="F66" s="315" t="e">
        <f t="shared" si="9"/>
        <v>#DIV/0!</v>
      </c>
      <c r="G66" s="252"/>
    </row>
    <row r="67" spans="1:7">
      <c r="A67" s="250"/>
      <c r="B67" s="254" t="s">
        <v>94</v>
      </c>
      <c r="C67" s="252"/>
      <c r="D67" s="252"/>
      <c r="E67" s="315">
        <f t="shared" si="8"/>
        <v>0</v>
      </c>
      <c r="F67" s="315" t="e">
        <f t="shared" si="9"/>
        <v>#DIV/0!</v>
      </c>
      <c r="G67" s="252"/>
    </row>
    <row r="68" spans="1:7">
      <c r="A68" s="250"/>
      <c r="B68" s="251" t="s">
        <v>22</v>
      </c>
      <c r="C68" s="252"/>
      <c r="D68" s="252"/>
      <c r="E68" s="315">
        <f t="shared" si="8"/>
        <v>0</v>
      </c>
      <c r="F68" s="315" t="e">
        <f t="shared" si="9"/>
        <v>#DIV/0!</v>
      </c>
      <c r="G68" s="252"/>
    </row>
    <row r="69" spans="1:7">
      <c r="A69" s="250"/>
      <c r="B69" s="251" t="s">
        <v>21</v>
      </c>
      <c r="C69" s="252"/>
      <c r="D69" s="252"/>
      <c r="E69" s="315">
        <f t="shared" si="8"/>
        <v>0</v>
      </c>
      <c r="F69" s="315" t="e">
        <f t="shared" si="9"/>
        <v>#DIV/0!</v>
      </c>
      <c r="G69" s="252"/>
    </row>
    <row r="70" spans="1:7">
      <c r="A70" s="250"/>
      <c r="B70" s="251" t="s">
        <v>20</v>
      </c>
      <c r="C70" s="252"/>
      <c r="D70" s="252"/>
      <c r="E70" s="315">
        <f t="shared" si="8"/>
        <v>0</v>
      </c>
      <c r="F70" s="315" t="e">
        <f t="shared" si="9"/>
        <v>#DIV/0!</v>
      </c>
      <c r="G70" s="252"/>
    </row>
    <row r="71" spans="1:7">
      <c r="A71" s="250"/>
      <c r="B71" s="251" t="s">
        <v>19</v>
      </c>
      <c r="C71" s="252"/>
      <c r="D71" s="252"/>
      <c r="E71" s="315">
        <f t="shared" si="8"/>
        <v>0</v>
      </c>
      <c r="F71" s="315" t="e">
        <f t="shared" si="9"/>
        <v>#DIV/0!</v>
      </c>
      <c r="G71" s="252"/>
    </row>
    <row r="72" spans="1:7">
      <c r="A72" s="250"/>
      <c r="B72" s="251" t="s">
        <v>18</v>
      </c>
      <c r="C72" s="252"/>
      <c r="D72" s="252"/>
      <c r="E72" s="315">
        <f t="shared" si="8"/>
        <v>0</v>
      </c>
      <c r="F72" s="315" t="e">
        <f t="shared" si="9"/>
        <v>#DIV/0!</v>
      </c>
      <c r="G72" s="252"/>
    </row>
    <row r="73" spans="1:7">
      <c r="A73" s="250"/>
      <c r="B73" s="251" t="s">
        <v>17</v>
      </c>
      <c r="C73" s="252"/>
      <c r="D73" s="252"/>
      <c r="E73" s="315">
        <f t="shared" si="8"/>
        <v>0</v>
      </c>
      <c r="F73" s="315" t="e">
        <f t="shared" si="9"/>
        <v>#DIV/0!</v>
      </c>
      <c r="G73" s="252"/>
    </row>
    <row r="74" spans="1:7">
      <c r="A74" s="241">
        <v>2.2000000000000002</v>
      </c>
      <c r="B74" s="242" t="s">
        <v>16</v>
      </c>
      <c r="C74" s="242">
        <f>+SUM(C75:C79)</f>
        <v>0</v>
      </c>
      <c r="D74" s="242">
        <f>+SUM(D75:D79)</f>
        <v>0</v>
      </c>
      <c r="E74" s="314">
        <f>+SUM(E75:E79)</f>
        <v>0</v>
      </c>
      <c r="F74" s="314" t="e">
        <f>+SUM(F75:F79)</f>
        <v>#DIV/0!</v>
      </c>
      <c r="G74" s="242">
        <f>+SUM(G75:G79)</f>
        <v>0</v>
      </c>
    </row>
    <row r="75" spans="1:7" s="2" customFormat="1">
      <c r="A75" s="245"/>
      <c r="B75" s="246" t="s">
        <v>15</v>
      </c>
      <c r="C75" s="247"/>
      <c r="D75" s="247"/>
      <c r="E75" s="312">
        <f>+D75-C75</f>
        <v>0</v>
      </c>
      <c r="F75" s="312" t="e">
        <f>+E75*100/C75</f>
        <v>#DIV/0!</v>
      </c>
      <c r="G75" s="247"/>
    </row>
    <row r="76" spans="1:7" s="2" customFormat="1">
      <c r="A76" s="245"/>
      <c r="B76" s="246" t="s">
        <v>14</v>
      </c>
      <c r="C76" s="247"/>
      <c r="D76" s="247"/>
      <c r="E76" s="312">
        <f>+D76-C76</f>
        <v>0</v>
      </c>
      <c r="F76" s="312" t="e">
        <f>+E76*100/C76</f>
        <v>#DIV/0!</v>
      </c>
      <c r="G76" s="247"/>
    </row>
    <row r="77" spans="1:7">
      <c r="A77" s="250"/>
      <c r="B77" s="251" t="s">
        <v>13</v>
      </c>
      <c r="C77" s="252"/>
      <c r="D77" s="252"/>
      <c r="E77" s="315">
        <f>+D77-C77</f>
        <v>0</v>
      </c>
      <c r="F77" s="315" t="e">
        <f>+E77*100/C77</f>
        <v>#DIV/0!</v>
      </c>
      <c r="G77" s="252"/>
    </row>
    <row r="78" spans="1:7" s="2" customFormat="1">
      <c r="A78" s="245"/>
      <c r="B78" s="246" t="s">
        <v>12</v>
      </c>
      <c r="C78" s="247"/>
      <c r="D78" s="247"/>
      <c r="E78" s="312">
        <f>+D78-C78</f>
        <v>0</v>
      </c>
      <c r="F78" s="312" t="e">
        <f>+E78*100/C78</f>
        <v>#DIV/0!</v>
      </c>
      <c r="G78" s="247"/>
    </row>
    <row r="79" spans="1:7">
      <c r="A79" s="250"/>
      <c r="B79" s="251" t="s">
        <v>11</v>
      </c>
      <c r="C79" s="252"/>
      <c r="D79" s="252"/>
      <c r="E79" s="315">
        <f>+D79-C79</f>
        <v>0</v>
      </c>
      <c r="F79" s="315" t="e">
        <f>+E79*100/C79</f>
        <v>#DIV/0!</v>
      </c>
      <c r="G79" s="252"/>
    </row>
    <row r="80" spans="1:7">
      <c r="A80" s="239">
        <v>3</v>
      </c>
      <c r="B80" s="240" t="s">
        <v>10</v>
      </c>
      <c r="C80" s="240">
        <f>+C81+C97</f>
        <v>0</v>
      </c>
      <c r="D80" s="240">
        <f>+D81+D97</f>
        <v>0</v>
      </c>
      <c r="E80" s="316">
        <f>+E81+E97</f>
        <v>0</v>
      </c>
      <c r="F80" s="316" t="e">
        <f>+F81+F97</f>
        <v>#DIV/0!</v>
      </c>
      <c r="G80" s="240">
        <f>+G81+G97</f>
        <v>0</v>
      </c>
    </row>
    <row r="81" spans="1:7">
      <c r="A81" s="241">
        <v>3.1</v>
      </c>
      <c r="B81" s="242" t="s">
        <v>9</v>
      </c>
      <c r="C81" s="242">
        <f>+SUM(C82:C96)</f>
        <v>0</v>
      </c>
      <c r="D81" s="242">
        <f>+SUM(D82:D96)</f>
        <v>0</v>
      </c>
      <c r="E81" s="314">
        <f>+SUM(E82:E96)</f>
        <v>0</v>
      </c>
      <c r="F81" s="314" t="e">
        <f>+SUM(F82:F96)</f>
        <v>#DIV/0!</v>
      </c>
      <c r="G81" s="242">
        <f>+SUM(G82:G96)</f>
        <v>0</v>
      </c>
    </row>
    <row r="82" spans="1:7">
      <c r="A82" s="250"/>
      <c r="B82" s="251" t="s">
        <v>97</v>
      </c>
      <c r="C82" s="252"/>
      <c r="D82" s="252"/>
      <c r="E82" s="315">
        <f t="shared" ref="E82:E99" si="10">+D82-C82</f>
        <v>0</v>
      </c>
      <c r="F82" s="315" t="e">
        <f t="shared" ref="F82:F99" si="11">+E82*100/C82</f>
        <v>#DIV/0!</v>
      </c>
      <c r="G82" s="252"/>
    </row>
    <row r="83" spans="1:7">
      <c r="A83" s="250"/>
      <c r="B83" s="251" t="s">
        <v>98</v>
      </c>
      <c r="C83" s="252"/>
      <c r="D83" s="252"/>
      <c r="E83" s="315">
        <f t="shared" si="10"/>
        <v>0</v>
      </c>
      <c r="F83" s="315" t="e">
        <f t="shared" si="11"/>
        <v>#DIV/0!</v>
      </c>
      <c r="G83" s="252"/>
    </row>
    <row r="84" spans="1:7">
      <c r="A84" s="250"/>
      <c r="B84" s="251" t="s">
        <v>99</v>
      </c>
      <c r="C84" s="252"/>
      <c r="D84" s="252"/>
      <c r="E84" s="315">
        <f t="shared" si="10"/>
        <v>0</v>
      </c>
      <c r="F84" s="315" t="e">
        <f t="shared" si="11"/>
        <v>#DIV/0!</v>
      </c>
      <c r="G84" s="252"/>
    </row>
    <row r="85" spans="1:7">
      <c r="A85" s="250"/>
      <c r="B85" s="251" t="s">
        <v>100</v>
      </c>
      <c r="C85" s="252"/>
      <c r="D85" s="252"/>
      <c r="E85" s="315">
        <f t="shared" si="10"/>
        <v>0</v>
      </c>
      <c r="F85" s="315" t="e">
        <f t="shared" si="11"/>
        <v>#DIV/0!</v>
      </c>
      <c r="G85" s="252"/>
    </row>
    <row r="86" spans="1:7">
      <c r="A86" s="250"/>
      <c r="B86" s="251" t="s">
        <v>101</v>
      </c>
      <c r="C86" s="252"/>
      <c r="D86" s="252"/>
      <c r="E86" s="315">
        <f t="shared" si="10"/>
        <v>0</v>
      </c>
      <c r="F86" s="315" t="e">
        <f t="shared" si="11"/>
        <v>#DIV/0!</v>
      </c>
      <c r="G86" s="252"/>
    </row>
    <row r="87" spans="1:7">
      <c r="A87" s="250"/>
      <c r="B87" s="251" t="s">
        <v>102</v>
      </c>
      <c r="C87" s="252"/>
      <c r="D87" s="252"/>
      <c r="E87" s="315">
        <f t="shared" si="10"/>
        <v>0</v>
      </c>
      <c r="F87" s="315" t="e">
        <f t="shared" si="11"/>
        <v>#DIV/0!</v>
      </c>
      <c r="G87" s="252"/>
    </row>
    <row r="88" spans="1:7">
      <c r="A88" s="250"/>
      <c r="B88" s="251" t="s">
        <v>103</v>
      </c>
      <c r="C88" s="252"/>
      <c r="D88" s="252"/>
      <c r="E88" s="315">
        <f t="shared" si="10"/>
        <v>0</v>
      </c>
      <c r="F88" s="315" t="e">
        <f t="shared" si="11"/>
        <v>#DIV/0!</v>
      </c>
      <c r="G88" s="252"/>
    </row>
    <row r="89" spans="1:7">
      <c r="A89" s="250"/>
      <c r="B89" s="251" t="s">
        <v>8</v>
      </c>
      <c r="C89" s="252"/>
      <c r="D89" s="252"/>
      <c r="E89" s="315">
        <f t="shared" si="10"/>
        <v>0</v>
      </c>
      <c r="F89" s="315" t="e">
        <f t="shared" si="11"/>
        <v>#DIV/0!</v>
      </c>
      <c r="G89" s="252"/>
    </row>
    <row r="90" spans="1:7">
      <c r="A90" s="250"/>
      <c r="B90" s="251" t="s">
        <v>104</v>
      </c>
      <c r="C90" s="252"/>
      <c r="D90" s="252"/>
      <c r="E90" s="315">
        <f t="shared" si="10"/>
        <v>0</v>
      </c>
      <c r="F90" s="315" t="e">
        <f t="shared" si="11"/>
        <v>#DIV/0!</v>
      </c>
      <c r="G90" s="252"/>
    </row>
    <row r="91" spans="1:7">
      <c r="A91" s="250"/>
      <c r="B91" s="251" t="s">
        <v>105</v>
      </c>
      <c r="C91" s="252"/>
      <c r="D91" s="252"/>
      <c r="E91" s="315">
        <f t="shared" si="10"/>
        <v>0</v>
      </c>
      <c r="F91" s="315" t="e">
        <f t="shared" si="11"/>
        <v>#DIV/0!</v>
      </c>
      <c r="G91" s="252"/>
    </row>
    <row r="92" spans="1:7">
      <c r="A92" s="250"/>
      <c r="B92" s="251" t="s">
        <v>7</v>
      </c>
      <c r="C92" s="252"/>
      <c r="D92" s="252"/>
      <c r="E92" s="315">
        <f t="shared" si="10"/>
        <v>0</v>
      </c>
      <c r="F92" s="315" t="e">
        <f t="shared" si="11"/>
        <v>#DIV/0!</v>
      </c>
      <c r="G92" s="252"/>
    </row>
    <row r="93" spans="1:7">
      <c r="A93" s="250"/>
      <c r="B93" s="251" t="s">
        <v>6</v>
      </c>
      <c r="C93" s="252"/>
      <c r="D93" s="252"/>
      <c r="E93" s="315">
        <f t="shared" si="10"/>
        <v>0</v>
      </c>
      <c r="F93" s="315" t="e">
        <f t="shared" si="11"/>
        <v>#DIV/0!</v>
      </c>
      <c r="G93" s="252"/>
    </row>
    <row r="94" spans="1:7">
      <c r="A94" s="250"/>
      <c r="B94" s="251" t="s">
        <v>5</v>
      </c>
      <c r="C94" s="252"/>
      <c r="D94" s="252"/>
      <c r="E94" s="315">
        <f t="shared" si="10"/>
        <v>0</v>
      </c>
      <c r="F94" s="315" t="e">
        <f t="shared" si="11"/>
        <v>#DIV/0!</v>
      </c>
      <c r="G94" s="252"/>
    </row>
    <row r="95" spans="1:7">
      <c r="A95" s="250"/>
      <c r="B95" s="251" t="s">
        <v>106</v>
      </c>
      <c r="C95" s="252"/>
      <c r="D95" s="252"/>
      <c r="E95" s="315">
        <f t="shared" si="10"/>
        <v>0</v>
      </c>
      <c r="F95" s="315" t="e">
        <f t="shared" si="11"/>
        <v>#DIV/0!</v>
      </c>
      <c r="G95" s="252"/>
    </row>
    <row r="96" spans="1:7">
      <c r="A96" s="250"/>
      <c r="B96" s="251" t="s">
        <v>4</v>
      </c>
      <c r="C96" s="252"/>
      <c r="D96" s="252"/>
      <c r="E96" s="315">
        <f t="shared" si="10"/>
        <v>0</v>
      </c>
      <c r="F96" s="315" t="e">
        <f t="shared" si="11"/>
        <v>#DIV/0!</v>
      </c>
      <c r="G96" s="252"/>
    </row>
    <row r="97" spans="1:7">
      <c r="A97" s="241" t="s">
        <v>3</v>
      </c>
      <c r="B97" s="242" t="s">
        <v>2</v>
      </c>
      <c r="C97" s="242"/>
      <c r="D97" s="242"/>
      <c r="E97" s="314">
        <f t="shared" si="10"/>
        <v>0</v>
      </c>
      <c r="F97" s="314" t="e">
        <f t="shared" si="11"/>
        <v>#DIV/0!</v>
      </c>
      <c r="G97" s="242"/>
    </row>
    <row r="98" spans="1:7">
      <c r="A98" s="239">
        <v>4</v>
      </c>
      <c r="B98" s="240" t="s">
        <v>1</v>
      </c>
      <c r="C98" s="240"/>
      <c r="D98" s="240"/>
      <c r="E98" s="316">
        <f t="shared" si="10"/>
        <v>0</v>
      </c>
      <c r="F98" s="316" t="e">
        <f t="shared" si="11"/>
        <v>#DIV/0!</v>
      </c>
      <c r="G98" s="240"/>
    </row>
    <row r="99" spans="1:7">
      <c r="A99" s="239">
        <v>5</v>
      </c>
      <c r="B99" s="240" t="s">
        <v>0</v>
      </c>
      <c r="C99" s="240"/>
      <c r="D99" s="240"/>
      <c r="E99" s="316">
        <f t="shared" si="10"/>
        <v>0</v>
      </c>
      <c r="F99" s="316" t="e">
        <f t="shared" si="11"/>
        <v>#DIV/0!</v>
      </c>
      <c r="G99" s="240"/>
    </row>
  </sheetData>
  <mergeCells count="4">
    <mergeCell ref="G5:G6"/>
    <mergeCell ref="C5:E5"/>
    <mergeCell ref="A7:B7"/>
    <mergeCell ref="A5:B6"/>
  </mergeCells>
  <printOptions horizontalCentered="1"/>
  <pageMargins left="0.51181102362204722" right="0.11811023622047245" top="0.35433070866141736" bottom="0.35433070866141736" header="0.31496062992125984" footer="0.31496062992125984"/>
  <pageSetup paperSize="9" scale="63" orientation="portrait" horizontalDpi="4294967295" verticalDpi="4294967295" r:id="rId1"/>
  <headerFooter>
    <oddFooter>&amp;R&amp;"TH SarabunPSK,ตัวหนา"&amp;14แบบฟอร์มที่ 3</oddFooter>
  </headerFooter>
  <rowBreaks count="1" manualBreakCount="1">
    <brk id="5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99"/>
  <sheetViews>
    <sheetView view="pageBreakPreview" zoomScale="70" zoomScaleNormal="100" zoomScaleSheetLayoutView="70" workbookViewId="0">
      <pane xSplit="2" ySplit="7" topLeftCell="C81" activePane="bottomRight" state="frozen"/>
      <selection activeCell="C32" sqref="C32"/>
      <selection pane="topRight" activeCell="C32" sqref="C32"/>
      <selection pane="bottomLeft" activeCell="C32" sqref="C32"/>
      <selection pane="bottomRight" activeCell="H2" sqref="H2"/>
    </sheetView>
  </sheetViews>
  <sheetFormatPr defaultColWidth="9" defaultRowHeight="20.25"/>
  <cols>
    <col min="1" max="1" width="7.42578125" style="150" customWidth="1"/>
    <col min="2" max="2" width="41.28515625" style="150" customWidth="1"/>
    <col min="3" max="6" width="15.28515625" style="150" bestFit="1" customWidth="1"/>
    <col min="7" max="7" width="15.85546875" style="150" customWidth="1"/>
    <col min="8" max="8" width="29.42578125" style="150" customWidth="1"/>
    <col min="9" max="16384" width="9" style="150"/>
  </cols>
  <sheetData>
    <row r="1" spans="1:8" ht="23.25">
      <c r="A1" s="5"/>
      <c r="B1" s="5" t="s">
        <v>370</v>
      </c>
      <c r="C1" s="1"/>
      <c r="D1" s="1"/>
      <c r="E1" s="1"/>
      <c r="F1" s="1"/>
      <c r="G1" s="1"/>
      <c r="H1" s="1"/>
    </row>
    <row r="2" spans="1:8" ht="21">
      <c r="A2" s="6"/>
      <c r="B2" s="6" t="s">
        <v>87</v>
      </c>
      <c r="C2" s="1"/>
      <c r="D2" s="1"/>
      <c r="E2" s="1"/>
      <c r="F2" s="1"/>
      <c r="G2" s="1"/>
      <c r="H2" s="1"/>
    </row>
    <row r="3" spans="1:8" ht="21">
      <c r="A3" s="4"/>
      <c r="B3" s="1" t="s">
        <v>88</v>
      </c>
      <c r="C3" s="1"/>
      <c r="D3" s="1"/>
      <c r="E3" s="1"/>
      <c r="F3" s="1"/>
      <c r="G3" s="1"/>
      <c r="H3" s="1"/>
    </row>
    <row r="4" spans="1:8" ht="21">
      <c r="A4" s="1"/>
      <c r="B4" s="1"/>
      <c r="C4" s="1"/>
      <c r="D4" s="1"/>
      <c r="E4" s="1"/>
      <c r="F4" s="1"/>
      <c r="G4" s="1"/>
      <c r="H4" s="1"/>
    </row>
    <row r="5" spans="1:8" ht="21">
      <c r="A5" s="345" t="s">
        <v>86</v>
      </c>
      <c r="B5" s="346"/>
      <c r="C5" s="349" t="s">
        <v>299</v>
      </c>
      <c r="D5" s="350"/>
      <c r="E5" s="350"/>
      <c r="F5" s="350"/>
      <c r="G5" s="351"/>
      <c r="H5" s="342" t="s">
        <v>89</v>
      </c>
    </row>
    <row r="6" spans="1:8" ht="42">
      <c r="A6" s="347"/>
      <c r="B6" s="348"/>
      <c r="C6" s="235" t="s">
        <v>298</v>
      </c>
      <c r="D6" s="235" t="s">
        <v>298</v>
      </c>
      <c r="E6" s="235" t="s">
        <v>298</v>
      </c>
      <c r="F6" s="235" t="s">
        <v>298</v>
      </c>
      <c r="G6" s="255" t="s">
        <v>191</v>
      </c>
      <c r="H6" s="342"/>
    </row>
    <row r="7" spans="1:8" ht="21">
      <c r="A7" s="344" t="s">
        <v>85</v>
      </c>
      <c r="B7" s="344"/>
      <c r="C7" s="237">
        <f>+C9+C30+C80+C98+C99</f>
        <v>0</v>
      </c>
      <c r="D7" s="237">
        <f>+D9+D30+D80+D98+D99</f>
        <v>0</v>
      </c>
      <c r="E7" s="237">
        <f>+E9+E30+E80+E98+E99</f>
        <v>0</v>
      </c>
      <c r="F7" s="237">
        <f>+F9+F30+F80+F98+F99</f>
        <v>0</v>
      </c>
      <c r="G7" s="237">
        <f>+G9+G30+G80+G98+G99</f>
        <v>0</v>
      </c>
      <c r="H7" s="158"/>
    </row>
    <row r="8" spans="1:8" s="151" customFormat="1" ht="21">
      <c r="A8" s="238"/>
      <c r="B8" s="238" t="s">
        <v>84</v>
      </c>
      <c r="C8" s="238">
        <f>+C12+C13+C14+C15+C16+C17+C18+C20+C21+C22+C23+C24+C25+C34+C35+C38+C75+C76+C78</f>
        <v>0</v>
      </c>
      <c r="D8" s="238">
        <f>+D12+D13+D14+D15+D16+D17+D18+D20+D21+D22+D23+D24+D25+D34+D35+D38+D75+D76+D78</f>
        <v>0</v>
      </c>
      <c r="E8" s="238"/>
      <c r="F8" s="238">
        <f>+F12+F13+F14+F15+F16+F17+F18+F20+F21+F22+F23+F24+F25+F34+F35+F38+F75+F76+F78</f>
        <v>0</v>
      </c>
      <c r="G8" s="238">
        <f>+G12+G13+G14+G15+G16+G17+G18+G20+G21+G22+G23+G24+G25+G34+G35+G38+G75+G76+G78</f>
        <v>0</v>
      </c>
      <c r="H8" s="238">
        <f>+H12+H13+H14+H15+H16+H17+H18+H20+H21+H22+H23+H24+H25+H34+H35+H38+H75+H76+H78</f>
        <v>0</v>
      </c>
    </row>
    <row r="9" spans="1:8" ht="21">
      <c r="A9" s="239">
        <v>1</v>
      </c>
      <c r="B9" s="240" t="s">
        <v>83</v>
      </c>
      <c r="C9" s="240">
        <f>+C10+C26+C27</f>
        <v>0</v>
      </c>
      <c r="D9" s="240">
        <f>+D10+D26+D27</f>
        <v>0</v>
      </c>
      <c r="E9" s="240"/>
      <c r="F9" s="240">
        <f>+F10+F26+F27</f>
        <v>0</v>
      </c>
      <c r="G9" s="240">
        <f>+G10+G26+G27</f>
        <v>0</v>
      </c>
      <c r="H9" s="240">
        <f>+H10+H26+H27</f>
        <v>0</v>
      </c>
    </row>
    <row r="10" spans="1:8" ht="21">
      <c r="A10" s="241">
        <v>1.1000000000000001</v>
      </c>
      <c r="B10" s="242" t="s">
        <v>82</v>
      </c>
      <c r="C10" s="242">
        <f>+C11+C19</f>
        <v>0</v>
      </c>
      <c r="D10" s="242">
        <f>+D11+D19</f>
        <v>0</v>
      </c>
      <c r="E10" s="242"/>
      <c r="F10" s="242">
        <f>+F11+F19</f>
        <v>0</v>
      </c>
      <c r="G10" s="242">
        <f>+G11+G19</f>
        <v>0</v>
      </c>
      <c r="H10" s="242">
        <f>+H11+H19</f>
        <v>0</v>
      </c>
    </row>
    <row r="11" spans="1:8" ht="21">
      <c r="A11" s="243" t="s">
        <v>81</v>
      </c>
      <c r="B11" s="244" t="s">
        <v>80</v>
      </c>
      <c r="C11" s="244">
        <f>+SUM(C12:C18)</f>
        <v>0</v>
      </c>
      <c r="D11" s="244">
        <f>+SUM(D12:D18)</f>
        <v>0</v>
      </c>
      <c r="E11" s="244"/>
      <c r="F11" s="244">
        <f>+SUM(F12:F18)</f>
        <v>0</v>
      </c>
      <c r="G11" s="244">
        <f>+SUM(G12:G18)</f>
        <v>0</v>
      </c>
      <c r="H11" s="244">
        <f>+SUM(H12:H18)</f>
        <v>0</v>
      </c>
    </row>
    <row r="12" spans="1:8" s="152" customFormat="1" ht="21">
      <c r="A12" s="245"/>
      <c r="B12" s="246" t="s">
        <v>79</v>
      </c>
      <c r="C12" s="247"/>
      <c r="D12" s="247"/>
      <c r="E12" s="247"/>
      <c r="F12" s="247"/>
      <c r="G12" s="247"/>
      <c r="H12" s="247"/>
    </row>
    <row r="13" spans="1:8" s="152" customFormat="1" ht="21">
      <c r="A13" s="245"/>
      <c r="B13" s="246" t="s">
        <v>78</v>
      </c>
      <c r="C13" s="247"/>
      <c r="D13" s="247"/>
      <c r="E13" s="247"/>
      <c r="F13" s="247"/>
      <c r="G13" s="247"/>
      <c r="H13" s="247"/>
    </row>
    <row r="14" spans="1:8" s="152" customFormat="1" ht="21">
      <c r="A14" s="245"/>
      <c r="B14" s="246" t="s">
        <v>77</v>
      </c>
      <c r="C14" s="247"/>
      <c r="D14" s="247"/>
      <c r="E14" s="247"/>
      <c r="F14" s="247"/>
      <c r="G14" s="247"/>
      <c r="H14" s="247"/>
    </row>
    <row r="15" spans="1:8" s="152" customFormat="1" ht="21">
      <c r="A15" s="245"/>
      <c r="B15" s="246" t="s">
        <v>76</v>
      </c>
      <c r="C15" s="247"/>
      <c r="D15" s="247"/>
      <c r="E15" s="247"/>
      <c r="F15" s="247"/>
      <c r="G15" s="247"/>
      <c r="H15" s="247"/>
    </row>
    <row r="16" spans="1:8" s="152" customFormat="1" ht="21">
      <c r="A16" s="245"/>
      <c r="B16" s="246" t="s">
        <v>75</v>
      </c>
      <c r="C16" s="247"/>
      <c r="D16" s="247"/>
      <c r="E16" s="247"/>
      <c r="F16" s="247"/>
      <c r="G16" s="247"/>
      <c r="H16" s="247"/>
    </row>
    <row r="17" spans="1:8" s="152" customFormat="1" ht="21">
      <c r="A17" s="245"/>
      <c r="B17" s="246" t="s">
        <v>74</v>
      </c>
      <c r="C17" s="247"/>
      <c r="D17" s="247"/>
      <c r="E17" s="247"/>
      <c r="F17" s="247"/>
      <c r="G17" s="247"/>
      <c r="H17" s="247"/>
    </row>
    <row r="18" spans="1:8" s="152" customFormat="1" ht="21">
      <c r="A18" s="245"/>
      <c r="B18" s="246" t="s">
        <v>73</v>
      </c>
      <c r="C18" s="247"/>
      <c r="D18" s="247"/>
      <c r="E18" s="247"/>
      <c r="F18" s="247"/>
      <c r="G18" s="247"/>
      <c r="H18" s="247"/>
    </row>
    <row r="19" spans="1:8" s="152" customFormat="1" ht="21">
      <c r="A19" s="248" t="s">
        <v>72</v>
      </c>
      <c r="B19" s="249" t="s">
        <v>71</v>
      </c>
      <c r="C19" s="249">
        <f>+SUM(C20:C25)</f>
        <v>0</v>
      </c>
      <c r="D19" s="249">
        <f>+SUM(D20:D25)</f>
        <v>0</v>
      </c>
      <c r="E19" s="249"/>
      <c r="F19" s="249">
        <f>+SUM(F20:F25)</f>
        <v>0</v>
      </c>
      <c r="G19" s="249">
        <f>+SUM(G20:G25)</f>
        <v>0</v>
      </c>
      <c r="H19" s="249">
        <f>+SUM(H20:H25)</f>
        <v>0</v>
      </c>
    </row>
    <row r="20" spans="1:8" s="152" customFormat="1" ht="21">
      <c r="A20" s="245"/>
      <c r="B20" s="246" t="s">
        <v>70</v>
      </c>
      <c r="C20" s="247"/>
      <c r="D20" s="247"/>
      <c r="E20" s="247"/>
      <c r="F20" s="247"/>
      <c r="G20" s="247"/>
      <c r="H20" s="247"/>
    </row>
    <row r="21" spans="1:8" s="152" customFormat="1" ht="21">
      <c r="A21" s="245"/>
      <c r="B21" s="246" t="s">
        <v>69</v>
      </c>
      <c r="C21" s="247"/>
      <c r="D21" s="247"/>
      <c r="E21" s="247"/>
      <c r="F21" s="247"/>
      <c r="G21" s="247"/>
      <c r="H21" s="247"/>
    </row>
    <row r="22" spans="1:8" s="152" customFormat="1" ht="21">
      <c r="A22" s="245"/>
      <c r="B22" s="246" t="s">
        <v>68</v>
      </c>
      <c r="C22" s="247"/>
      <c r="D22" s="247"/>
      <c r="E22" s="247"/>
      <c r="F22" s="247"/>
      <c r="G22" s="247"/>
      <c r="H22" s="247"/>
    </row>
    <row r="23" spans="1:8" s="152" customFormat="1" ht="21">
      <c r="A23" s="245"/>
      <c r="B23" s="246" t="s">
        <v>67</v>
      </c>
      <c r="C23" s="247"/>
      <c r="D23" s="247"/>
      <c r="E23" s="247"/>
      <c r="F23" s="247"/>
      <c r="G23" s="247"/>
      <c r="H23" s="247"/>
    </row>
    <row r="24" spans="1:8" s="152" customFormat="1" ht="21">
      <c r="A24" s="245"/>
      <c r="B24" s="246" t="s">
        <v>66</v>
      </c>
      <c r="C24" s="247"/>
      <c r="D24" s="247"/>
      <c r="E24" s="247"/>
      <c r="F24" s="247"/>
      <c r="G24" s="247"/>
      <c r="H24" s="247"/>
    </row>
    <row r="25" spans="1:8" s="152" customFormat="1" ht="21">
      <c r="A25" s="245"/>
      <c r="B25" s="246" t="s">
        <v>65</v>
      </c>
      <c r="C25" s="247"/>
      <c r="D25" s="247"/>
      <c r="E25" s="247"/>
      <c r="F25" s="247"/>
      <c r="G25" s="247"/>
      <c r="H25" s="247"/>
    </row>
    <row r="26" spans="1:8" ht="21">
      <c r="A26" s="241" t="s">
        <v>64</v>
      </c>
      <c r="B26" s="242" t="s">
        <v>63</v>
      </c>
      <c r="C26" s="242"/>
      <c r="D26" s="242"/>
      <c r="E26" s="242"/>
      <c r="F26" s="242">
        <f>+D26-C26</f>
        <v>0</v>
      </c>
      <c r="G26" s="242"/>
      <c r="H26" s="242"/>
    </row>
    <row r="27" spans="1:8" ht="21">
      <c r="A27" s="241" t="s">
        <v>62</v>
      </c>
      <c r="B27" s="242" t="s">
        <v>61</v>
      </c>
      <c r="C27" s="242">
        <f>+C28+C29</f>
        <v>0</v>
      </c>
      <c r="D27" s="242">
        <f>+D28+D29</f>
        <v>0</v>
      </c>
      <c r="E27" s="242"/>
      <c r="F27" s="242">
        <f>+F28+F29</f>
        <v>0</v>
      </c>
      <c r="G27" s="242">
        <f>+G28+G29</f>
        <v>0</v>
      </c>
      <c r="H27" s="242">
        <f>+H28+H29</f>
        <v>0</v>
      </c>
    </row>
    <row r="28" spans="1:8" ht="21">
      <c r="A28" s="250"/>
      <c r="B28" s="251" t="s">
        <v>60</v>
      </c>
      <c r="C28" s="252"/>
      <c r="D28" s="252"/>
      <c r="E28" s="252"/>
      <c r="F28" s="252"/>
      <c r="G28" s="252"/>
      <c r="H28" s="252"/>
    </row>
    <row r="29" spans="1:8" ht="21">
      <c r="A29" s="250"/>
      <c r="B29" s="251" t="s">
        <v>59</v>
      </c>
      <c r="C29" s="252"/>
      <c r="D29" s="252"/>
      <c r="E29" s="252"/>
      <c r="F29" s="252"/>
      <c r="G29" s="252"/>
      <c r="H29" s="252"/>
    </row>
    <row r="30" spans="1:8" ht="21">
      <c r="A30" s="239">
        <v>2</v>
      </c>
      <c r="B30" s="240" t="s">
        <v>58</v>
      </c>
      <c r="C30" s="240">
        <f>+C31+C74</f>
        <v>0</v>
      </c>
      <c r="D30" s="240">
        <f>+D31+D74</f>
        <v>0</v>
      </c>
      <c r="E30" s="240"/>
      <c r="F30" s="240">
        <f>+F31+F74</f>
        <v>0</v>
      </c>
      <c r="G30" s="240">
        <f>+G31+G74</f>
        <v>0</v>
      </c>
      <c r="H30" s="240">
        <f>+H31+H74</f>
        <v>0</v>
      </c>
    </row>
    <row r="31" spans="1:8" ht="21">
      <c r="A31" s="241">
        <v>2.1</v>
      </c>
      <c r="B31" s="242" t="s">
        <v>57</v>
      </c>
      <c r="C31" s="242">
        <f>+C32+C40+C59</f>
        <v>0</v>
      </c>
      <c r="D31" s="242">
        <f>+D32+D40+D59</f>
        <v>0</v>
      </c>
      <c r="E31" s="242"/>
      <c r="F31" s="242">
        <f>+F32+F40+F59</f>
        <v>0</v>
      </c>
      <c r="G31" s="242">
        <f>+G32+G40+G59</f>
        <v>0</v>
      </c>
      <c r="H31" s="242">
        <f>+H32+H40+H59</f>
        <v>0</v>
      </c>
    </row>
    <row r="32" spans="1:8" ht="21">
      <c r="A32" s="243" t="s">
        <v>56</v>
      </c>
      <c r="B32" s="244" t="s">
        <v>55</v>
      </c>
      <c r="C32" s="244">
        <f>+SUM(C33:C39)</f>
        <v>0</v>
      </c>
      <c r="D32" s="244">
        <f>+SUM(D33:D39)</f>
        <v>0</v>
      </c>
      <c r="E32" s="244"/>
      <c r="F32" s="244">
        <f>+SUM(F33:F39)</f>
        <v>0</v>
      </c>
      <c r="G32" s="244">
        <f>+SUM(G33:G39)</f>
        <v>0</v>
      </c>
      <c r="H32" s="244">
        <f>+SUM(H33:H39)</f>
        <v>0</v>
      </c>
    </row>
    <row r="33" spans="1:8" ht="21">
      <c r="A33" s="250"/>
      <c r="B33" s="251" t="s">
        <v>54</v>
      </c>
      <c r="C33" s="252"/>
      <c r="D33" s="252"/>
      <c r="E33" s="252"/>
      <c r="F33" s="252"/>
      <c r="G33" s="252"/>
      <c r="H33" s="252"/>
    </row>
    <row r="34" spans="1:8" s="152" customFormat="1" ht="21">
      <c r="A34" s="245"/>
      <c r="B34" s="246" t="s">
        <v>53</v>
      </c>
      <c r="C34" s="247"/>
      <c r="D34" s="247"/>
      <c r="E34" s="247"/>
      <c r="F34" s="247"/>
      <c r="G34" s="247"/>
      <c r="H34" s="247"/>
    </row>
    <row r="35" spans="1:8" s="152" customFormat="1" ht="21">
      <c r="A35" s="245"/>
      <c r="B35" s="246" t="s">
        <v>52</v>
      </c>
      <c r="C35" s="247"/>
      <c r="D35" s="247"/>
      <c r="E35" s="247"/>
      <c r="F35" s="247"/>
      <c r="G35" s="247"/>
      <c r="H35" s="247"/>
    </row>
    <row r="36" spans="1:8" ht="21">
      <c r="A36" s="250"/>
      <c r="B36" s="251" t="s">
        <v>51</v>
      </c>
      <c r="C36" s="252"/>
      <c r="D36" s="252"/>
      <c r="E36" s="252"/>
      <c r="F36" s="252"/>
      <c r="G36" s="252"/>
      <c r="H36" s="252"/>
    </row>
    <row r="37" spans="1:8" ht="21">
      <c r="A37" s="250"/>
      <c r="B37" s="251" t="s">
        <v>50</v>
      </c>
      <c r="C37" s="252"/>
      <c r="D37" s="252"/>
      <c r="E37" s="252"/>
      <c r="F37" s="252"/>
      <c r="G37" s="252"/>
      <c r="H37" s="252"/>
    </row>
    <row r="38" spans="1:8" s="152" customFormat="1" ht="21">
      <c r="A38" s="245"/>
      <c r="B38" s="246" t="s">
        <v>49</v>
      </c>
      <c r="C38" s="247"/>
      <c r="D38" s="247"/>
      <c r="E38" s="247"/>
      <c r="F38" s="247"/>
      <c r="G38" s="247"/>
      <c r="H38" s="247"/>
    </row>
    <row r="39" spans="1:8" ht="21">
      <c r="A39" s="250"/>
      <c r="B39" s="251" t="s">
        <v>48</v>
      </c>
      <c r="C39" s="252"/>
      <c r="D39" s="252"/>
      <c r="E39" s="252"/>
      <c r="F39" s="252"/>
      <c r="G39" s="252"/>
      <c r="H39" s="252"/>
    </row>
    <row r="40" spans="1:8" ht="21">
      <c r="A40" s="243" t="s">
        <v>47</v>
      </c>
      <c r="B40" s="244" t="s">
        <v>46</v>
      </c>
      <c r="C40" s="244">
        <f>+SUM(C41:C58)</f>
        <v>0</v>
      </c>
      <c r="D40" s="244">
        <f>+SUM(D41:D58)</f>
        <v>0</v>
      </c>
      <c r="E40" s="244"/>
      <c r="F40" s="244">
        <f>+SUM(F41:F58)</f>
        <v>0</v>
      </c>
      <c r="G40" s="244">
        <f>+SUM(G41:G58)</f>
        <v>0</v>
      </c>
      <c r="H40" s="244">
        <f>+SUM(H41:H58)</f>
        <v>0</v>
      </c>
    </row>
    <row r="41" spans="1:8" ht="21">
      <c r="A41" s="250"/>
      <c r="B41" s="251" t="s">
        <v>45</v>
      </c>
      <c r="C41" s="252"/>
      <c r="D41" s="252"/>
      <c r="E41" s="252"/>
      <c r="F41" s="252"/>
      <c r="G41" s="252"/>
      <c r="H41" s="252"/>
    </row>
    <row r="42" spans="1:8" ht="21">
      <c r="A42" s="250"/>
      <c r="B42" s="251" t="s">
        <v>44</v>
      </c>
      <c r="C42" s="252"/>
      <c r="D42" s="252"/>
      <c r="E42" s="252"/>
      <c r="F42" s="252"/>
      <c r="G42" s="252"/>
      <c r="H42" s="252"/>
    </row>
    <row r="43" spans="1:8" ht="21">
      <c r="A43" s="250"/>
      <c r="B43" s="251" t="s">
        <v>43</v>
      </c>
      <c r="C43" s="252"/>
      <c r="D43" s="252"/>
      <c r="E43" s="252"/>
      <c r="F43" s="252"/>
      <c r="G43" s="252"/>
      <c r="H43" s="252"/>
    </row>
    <row r="44" spans="1:8" ht="21">
      <c r="A44" s="250"/>
      <c r="B44" s="251" t="s">
        <v>42</v>
      </c>
      <c r="C44" s="252"/>
      <c r="D44" s="252"/>
      <c r="E44" s="252"/>
      <c r="F44" s="252"/>
      <c r="G44" s="252"/>
      <c r="H44" s="252"/>
    </row>
    <row r="45" spans="1:8" ht="21">
      <c r="A45" s="250"/>
      <c r="B45" s="251" t="s">
        <v>41</v>
      </c>
      <c r="C45" s="252"/>
      <c r="D45" s="252"/>
      <c r="E45" s="252"/>
      <c r="F45" s="252"/>
      <c r="G45" s="252"/>
      <c r="H45" s="252"/>
    </row>
    <row r="46" spans="1:8" ht="21">
      <c r="A46" s="250"/>
      <c r="B46" s="251" t="s">
        <v>40</v>
      </c>
      <c r="C46" s="253"/>
      <c r="D46" s="252"/>
      <c r="E46" s="252"/>
      <c r="F46" s="252"/>
      <c r="G46" s="252"/>
      <c r="H46" s="252"/>
    </row>
    <row r="47" spans="1:8" ht="21">
      <c r="A47" s="250"/>
      <c r="B47" s="254" t="s">
        <v>95</v>
      </c>
      <c r="C47" s="252"/>
      <c r="D47" s="252"/>
      <c r="E47" s="252"/>
      <c r="F47" s="252"/>
      <c r="G47" s="252"/>
      <c r="H47" s="252"/>
    </row>
    <row r="48" spans="1:8" ht="21">
      <c r="A48" s="250"/>
      <c r="B48" s="254" t="s">
        <v>96</v>
      </c>
      <c r="C48" s="252"/>
      <c r="D48" s="252"/>
      <c r="E48" s="252"/>
      <c r="F48" s="252"/>
      <c r="G48" s="252"/>
      <c r="H48" s="252"/>
    </row>
    <row r="49" spans="1:8" ht="21">
      <c r="A49" s="250"/>
      <c r="B49" s="251" t="s">
        <v>39</v>
      </c>
      <c r="C49" s="252"/>
      <c r="D49" s="252"/>
      <c r="E49" s="252"/>
      <c r="F49" s="252"/>
      <c r="G49" s="252"/>
      <c r="H49" s="252"/>
    </row>
    <row r="50" spans="1:8" ht="21">
      <c r="A50" s="250"/>
      <c r="B50" s="251" t="s">
        <v>38</v>
      </c>
      <c r="C50" s="252"/>
      <c r="D50" s="252"/>
      <c r="E50" s="252"/>
      <c r="F50" s="252"/>
      <c r="G50" s="252"/>
      <c r="H50" s="252"/>
    </row>
    <row r="51" spans="1:8" ht="21">
      <c r="A51" s="250"/>
      <c r="B51" s="251" t="s">
        <v>37</v>
      </c>
      <c r="C51" s="252"/>
      <c r="D51" s="252"/>
      <c r="E51" s="252"/>
      <c r="F51" s="252"/>
      <c r="G51" s="252"/>
      <c r="H51" s="252"/>
    </row>
    <row r="52" spans="1:8" ht="21">
      <c r="A52" s="250"/>
      <c r="B52" s="251" t="s">
        <v>36</v>
      </c>
      <c r="C52" s="252"/>
      <c r="D52" s="252"/>
      <c r="E52" s="252"/>
      <c r="F52" s="252"/>
      <c r="G52" s="252"/>
      <c r="H52" s="252"/>
    </row>
    <row r="53" spans="1:8" ht="21">
      <c r="A53" s="250"/>
      <c r="B53" s="251" t="s">
        <v>35</v>
      </c>
      <c r="C53" s="252"/>
      <c r="D53" s="252"/>
      <c r="E53" s="252"/>
      <c r="F53" s="252"/>
      <c r="G53" s="252"/>
      <c r="H53" s="252"/>
    </row>
    <row r="54" spans="1:8" ht="21">
      <c r="A54" s="250"/>
      <c r="B54" s="251" t="s">
        <v>34</v>
      </c>
      <c r="C54" s="252"/>
      <c r="D54" s="252"/>
      <c r="E54" s="252"/>
      <c r="F54" s="252"/>
      <c r="G54" s="252"/>
      <c r="H54" s="252"/>
    </row>
    <row r="55" spans="1:8" ht="21">
      <c r="A55" s="250"/>
      <c r="B55" s="251" t="s">
        <v>33</v>
      </c>
      <c r="C55" s="252"/>
      <c r="D55" s="252"/>
      <c r="E55" s="252"/>
      <c r="F55" s="252"/>
      <c r="G55" s="252"/>
      <c r="H55" s="252"/>
    </row>
    <row r="56" spans="1:8" ht="21">
      <c r="A56" s="250"/>
      <c r="B56" s="251" t="s">
        <v>32</v>
      </c>
      <c r="C56" s="252"/>
      <c r="D56" s="252"/>
      <c r="E56" s="252"/>
      <c r="F56" s="252"/>
      <c r="G56" s="252"/>
      <c r="H56" s="252"/>
    </row>
    <row r="57" spans="1:8" ht="21">
      <c r="A57" s="250"/>
      <c r="B57" s="251" t="s">
        <v>31</v>
      </c>
      <c r="C57" s="252"/>
      <c r="D57" s="252"/>
      <c r="E57" s="252"/>
      <c r="F57" s="252"/>
      <c r="G57" s="252"/>
      <c r="H57" s="252"/>
    </row>
    <row r="58" spans="1:8" ht="21">
      <c r="A58" s="250"/>
      <c r="B58" s="251" t="s">
        <v>30</v>
      </c>
      <c r="C58" s="252"/>
      <c r="D58" s="252"/>
      <c r="E58" s="252"/>
      <c r="F58" s="252"/>
      <c r="G58" s="252"/>
      <c r="H58" s="252"/>
    </row>
    <row r="59" spans="1:8" ht="21">
      <c r="A59" s="243" t="s">
        <v>29</v>
      </c>
      <c r="B59" s="244" t="s">
        <v>28</v>
      </c>
      <c r="C59" s="244">
        <f>+SUM(C60:C73)</f>
        <v>0</v>
      </c>
      <c r="D59" s="244">
        <f>+SUM(D60:D73)</f>
        <v>0</v>
      </c>
      <c r="E59" s="244"/>
      <c r="F59" s="244">
        <f>+SUM(F60:F73)</f>
        <v>0</v>
      </c>
      <c r="G59" s="244">
        <f>+SUM(G60:G73)</f>
        <v>0</v>
      </c>
      <c r="H59" s="244">
        <f>+SUM(H60:H73)</f>
        <v>0</v>
      </c>
    </row>
    <row r="60" spans="1:8" ht="21">
      <c r="A60" s="250"/>
      <c r="B60" s="251" t="s">
        <v>27</v>
      </c>
      <c r="C60" s="252"/>
      <c r="D60" s="252"/>
      <c r="E60" s="252"/>
      <c r="F60" s="252"/>
      <c r="G60" s="252"/>
      <c r="H60" s="252"/>
    </row>
    <row r="61" spans="1:8" ht="21">
      <c r="A61" s="250"/>
      <c r="B61" s="251" t="s">
        <v>257</v>
      </c>
      <c r="C61" s="252"/>
      <c r="D61" s="252"/>
      <c r="E61" s="252"/>
      <c r="F61" s="252"/>
      <c r="G61" s="252"/>
      <c r="H61" s="252"/>
    </row>
    <row r="62" spans="1:8" ht="21">
      <c r="A62" s="250"/>
      <c r="B62" s="251" t="s">
        <v>26</v>
      </c>
      <c r="C62" s="252"/>
      <c r="D62" s="252"/>
      <c r="E62" s="252"/>
      <c r="F62" s="252"/>
      <c r="G62" s="252"/>
      <c r="H62" s="252"/>
    </row>
    <row r="63" spans="1:8" ht="21">
      <c r="A63" s="250"/>
      <c r="B63" s="251" t="s">
        <v>25</v>
      </c>
      <c r="C63" s="252"/>
      <c r="D63" s="252"/>
      <c r="E63" s="252"/>
      <c r="F63" s="252"/>
      <c r="G63" s="252"/>
      <c r="H63" s="252"/>
    </row>
    <row r="64" spans="1:8" ht="21">
      <c r="A64" s="250"/>
      <c r="B64" s="251" t="s">
        <v>24</v>
      </c>
      <c r="C64" s="252"/>
      <c r="D64" s="252"/>
      <c r="E64" s="252"/>
      <c r="F64" s="252"/>
      <c r="G64" s="252"/>
      <c r="H64" s="252"/>
    </row>
    <row r="65" spans="1:8" ht="21">
      <c r="A65" s="250"/>
      <c r="B65" s="251" t="s">
        <v>23</v>
      </c>
      <c r="C65" s="252"/>
      <c r="D65" s="252"/>
      <c r="E65" s="252"/>
      <c r="F65" s="252"/>
      <c r="G65" s="252"/>
      <c r="H65" s="252"/>
    </row>
    <row r="66" spans="1:8" ht="21">
      <c r="A66" s="250"/>
      <c r="B66" s="254" t="s">
        <v>93</v>
      </c>
      <c r="C66" s="252"/>
      <c r="D66" s="252"/>
      <c r="E66" s="252"/>
      <c r="F66" s="252"/>
      <c r="G66" s="252"/>
      <c r="H66" s="252"/>
    </row>
    <row r="67" spans="1:8" ht="21">
      <c r="A67" s="250"/>
      <c r="B67" s="254" t="s">
        <v>94</v>
      </c>
      <c r="C67" s="252"/>
      <c r="D67" s="252"/>
      <c r="E67" s="252"/>
      <c r="F67" s="252"/>
      <c r="G67" s="252"/>
      <c r="H67" s="252"/>
    </row>
    <row r="68" spans="1:8" ht="21">
      <c r="A68" s="250"/>
      <c r="B68" s="251" t="s">
        <v>22</v>
      </c>
      <c r="C68" s="252"/>
      <c r="D68" s="252"/>
      <c r="E68" s="252"/>
      <c r="F68" s="252"/>
      <c r="G68" s="252"/>
      <c r="H68" s="252"/>
    </row>
    <row r="69" spans="1:8" ht="21">
      <c r="A69" s="250"/>
      <c r="B69" s="251" t="s">
        <v>21</v>
      </c>
      <c r="C69" s="252"/>
      <c r="D69" s="252"/>
      <c r="E69" s="252"/>
      <c r="F69" s="252"/>
      <c r="G69" s="252"/>
      <c r="H69" s="252"/>
    </row>
    <row r="70" spans="1:8" ht="21">
      <c r="A70" s="250"/>
      <c r="B70" s="251" t="s">
        <v>20</v>
      </c>
      <c r="C70" s="252"/>
      <c r="D70" s="252"/>
      <c r="E70" s="252"/>
      <c r="F70" s="252"/>
      <c r="G70" s="252"/>
      <c r="H70" s="252"/>
    </row>
    <row r="71" spans="1:8" ht="21">
      <c r="A71" s="250"/>
      <c r="B71" s="251" t="s">
        <v>19</v>
      </c>
      <c r="C71" s="252"/>
      <c r="D71" s="252"/>
      <c r="E71" s="252"/>
      <c r="F71" s="252"/>
      <c r="G71" s="252"/>
      <c r="H71" s="252"/>
    </row>
    <row r="72" spans="1:8" ht="21">
      <c r="A72" s="250"/>
      <c r="B72" s="251" t="s">
        <v>18</v>
      </c>
      <c r="C72" s="252"/>
      <c r="D72" s="252"/>
      <c r="E72" s="252"/>
      <c r="F72" s="252"/>
      <c r="G72" s="252"/>
      <c r="H72" s="252"/>
    </row>
    <row r="73" spans="1:8" ht="21">
      <c r="A73" s="250"/>
      <c r="B73" s="251" t="s">
        <v>17</v>
      </c>
      <c r="C73" s="252"/>
      <c r="D73" s="252"/>
      <c r="E73" s="252"/>
      <c r="F73" s="252"/>
      <c r="G73" s="252"/>
      <c r="H73" s="252"/>
    </row>
    <row r="74" spans="1:8" ht="21">
      <c r="A74" s="241">
        <v>2.2000000000000002</v>
      </c>
      <c r="B74" s="242" t="s">
        <v>16</v>
      </c>
      <c r="C74" s="242">
        <f>+SUM(C75:C79)</f>
        <v>0</v>
      </c>
      <c r="D74" s="242">
        <f>+SUM(D75:D79)</f>
        <v>0</v>
      </c>
      <c r="E74" s="242"/>
      <c r="F74" s="242">
        <f>+SUM(F75:F79)</f>
        <v>0</v>
      </c>
      <c r="G74" s="242">
        <f>+SUM(G75:G79)</f>
        <v>0</v>
      </c>
      <c r="H74" s="242">
        <f>+SUM(H75:H79)</f>
        <v>0</v>
      </c>
    </row>
    <row r="75" spans="1:8" s="152" customFormat="1" ht="21">
      <c r="A75" s="245"/>
      <c r="B75" s="246" t="s">
        <v>15</v>
      </c>
      <c r="C75" s="247"/>
      <c r="D75" s="247"/>
      <c r="E75" s="247"/>
      <c r="F75" s="247"/>
      <c r="G75" s="247"/>
      <c r="H75" s="247"/>
    </row>
    <row r="76" spans="1:8" s="152" customFormat="1" ht="21">
      <c r="A76" s="245"/>
      <c r="B76" s="246" t="s">
        <v>14</v>
      </c>
      <c r="C76" s="247"/>
      <c r="D76" s="247"/>
      <c r="E76" s="247"/>
      <c r="F76" s="247"/>
      <c r="G76" s="247"/>
      <c r="H76" s="247"/>
    </row>
    <row r="77" spans="1:8" ht="21">
      <c r="A77" s="250"/>
      <c r="B77" s="251" t="s">
        <v>13</v>
      </c>
      <c r="C77" s="252"/>
      <c r="D77" s="252"/>
      <c r="E77" s="252"/>
      <c r="F77" s="252"/>
      <c r="G77" s="252"/>
      <c r="H77" s="252"/>
    </row>
    <row r="78" spans="1:8" s="152" customFormat="1" ht="21">
      <c r="A78" s="245"/>
      <c r="B78" s="246" t="s">
        <v>12</v>
      </c>
      <c r="C78" s="247"/>
      <c r="D78" s="247"/>
      <c r="E78" s="247"/>
      <c r="F78" s="247"/>
      <c r="G78" s="247"/>
      <c r="H78" s="247"/>
    </row>
    <row r="79" spans="1:8" ht="21">
      <c r="A79" s="250"/>
      <c r="B79" s="251" t="s">
        <v>11</v>
      </c>
      <c r="C79" s="252"/>
      <c r="D79" s="252"/>
      <c r="E79" s="252"/>
      <c r="F79" s="252"/>
      <c r="G79" s="252"/>
      <c r="H79" s="252"/>
    </row>
    <row r="80" spans="1:8" ht="21">
      <c r="A80" s="239">
        <v>3</v>
      </c>
      <c r="B80" s="240" t="s">
        <v>10</v>
      </c>
      <c r="C80" s="240">
        <f>+C81+C97</f>
        <v>0</v>
      </c>
      <c r="D80" s="240">
        <f>+D81+D97</f>
        <v>0</v>
      </c>
      <c r="E80" s="240"/>
      <c r="F80" s="240">
        <f>+F81+F97</f>
        <v>0</v>
      </c>
      <c r="G80" s="240">
        <f>+G81+G97</f>
        <v>0</v>
      </c>
      <c r="H80" s="240">
        <f>+H81+H97</f>
        <v>0</v>
      </c>
    </row>
    <row r="81" spans="1:8" ht="21">
      <c r="A81" s="241">
        <v>3.1</v>
      </c>
      <c r="B81" s="242" t="s">
        <v>9</v>
      </c>
      <c r="C81" s="242">
        <f>+SUM(C82:C96)</f>
        <v>0</v>
      </c>
      <c r="D81" s="242">
        <f>+SUM(D82:D96)</f>
        <v>0</v>
      </c>
      <c r="E81" s="242"/>
      <c r="F81" s="242">
        <f>+SUM(F82:F96)</f>
        <v>0</v>
      </c>
      <c r="G81" s="242">
        <f>+SUM(G82:G96)</f>
        <v>0</v>
      </c>
      <c r="H81" s="242">
        <f>+SUM(H82:H96)</f>
        <v>0</v>
      </c>
    </row>
    <row r="82" spans="1:8" ht="21">
      <c r="A82" s="250"/>
      <c r="B82" s="251" t="s">
        <v>97</v>
      </c>
      <c r="C82" s="252"/>
      <c r="D82" s="252"/>
      <c r="E82" s="252"/>
      <c r="F82" s="252"/>
      <c r="G82" s="252"/>
      <c r="H82" s="252"/>
    </row>
    <row r="83" spans="1:8" ht="21">
      <c r="A83" s="250"/>
      <c r="B83" s="251" t="s">
        <v>98</v>
      </c>
      <c r="C83" s="252"/>
      <c r="D83" s="252"/>
      <c r="E83" s="252"/>
      <c r="F83" s="252"/>
      <c r="G83" s="252"/>
      <c r="H83" s="252"/>
    </row>
    <row r="84" spans="1:8" ht="21">
      <c r="A84" s="250"/>
      <c r="B84" s="251" t="s">
        <v>99</v>
      </c>
      <c r="C84" s="252"/>
      <c r="D84" s="252"/>
      <c r="E84" s="252"/>
      <c r="F84" s="252"/>
      <c r="G84" s="252"/>
      <c r="H84" s="252"/>
    </row>
    <row r="85" spans="1:8" ht="21">
      <c r="A85" s="250"/>
      <c r="B85" s="251" t="s">
        <v>100</v>
      </c>
      <c r="C85" s="252"/>
      <c r="D85" s="252"/>
      <c r="E85" s="252"/>
      <c r="F85" s="252"/>
      <c r="G85" s="252"/>
      <c r="H85" s="252"/>
    </row>
    <row r="86" spans="1:8" ht="21">
      <c r="A86" s="250"/>
      <c r="B86" s="251" t="s">
        <v>101</v>
      </c>
      <c r="C86" s="252"/>
      <c r="D86" s="252"/>
      <c r="E86" s="252"/>
      <c r="F86" s="252"/>
      <c r="G86" s="252"/>
      <c r="H86" s="252"/>
    </row>
    <row r="87" spans="1:8" ht="21">
      <c r="A87" s="250"/>
      <c r="B87" s="251" t="s">
        <v>102</v>
      </c>
      <c r="C87" s="252"/>
      <c r="D87" s="252"/>
      <c r="E87" s="252"/>
      <c r="F87" s="252"/>
      <c r="G87" s="252"/>
      <c r="H87" s="252"/>
    </row>
    <row r="88" spans="1:8" ht="21">
      <c r="A88" s="250"/>
      <c r="B88" s="251" t="s">
        <v>103</v>
      </c>
      <c r="C88" s="252"/>
      <c r="D88" s="252"/>
      <c r="E88" s="252"/>
      <c r="F88" s="252"/>
      <c r="G88" s="252"/>
      <c r="H88" s="252"/>
    </row>
    <row r="89" spans="1:8" ht="21">
      <c r="A89" s="250"/>
      <c r="B89" s="251" t="s">
        <v>8</v>
      </c>
      <c r="C89" s="252"/>
      <c r="D89" s="252"/>
      <c r="E89" s="252"/>
      <c r="F89" s="252"/>
      <c r="G89" s="252"/>
      <c r="H89" s="252"/>
    </row>
    <row r="90" spans="1:8" ht="21">
      <c r="A90" s="250"/>
      <c r="B90" s="251" t="s">
        <v>104</v>
      </c>
      <c r="C90" s="252"/>
      <c r="D90" s="252"/>
      <c r="E90" s="252"/>
      <c r="F90" s="252"/>
      <c r="G90" s="252"/>
      <c r="H90" s="252"/>
    </row>
    <row r="91" spans="1:8" ht="21">
      <c r="A91" s="250"/>
      <c r="B91" s="251" t="s">
        <v>105</v>
      </c>
      <c r="C91" s="252"/>
      <c r="D91" s="252"/>
      <c r="E91" s="252"/>
      <c r="F91" s="252"/>
      <c r="G91" s="252"/>
      <c r="H91" s="252"/>
    </row>
    <row r="92" spans="1:8" ht="21">
      <c r="A92" s="250"/>
      <c r="B92" s="251" t="s">
        <v>7</v>
      </c>
      <c r="C92" s="252"/>
      <c r="D92" s="252"/>
      <c r="E92" s="252"/>
      <c r="F92" s="252"/>
      <c r="G92" s="252"/>
      <c r="H92" s="252"/>
    </row>
    <row r="93" spans="1:8" ht="21">
      <c r="A93" s="250"/>
      <c r="B93" s="251" t="s">
        <v>6</v>
      </c>
      <c r="C93" s="252"/>
      <c r="D93" s="252"/>
      <c r="E93" s="252"/>
      <c r="F93" s="252"/>
      <c r="G93" s="252"/>
      <c r="H93" s="252"/>
    </row>
    <row r="94" spans="1:8" ht="21">
      <c r="A94" s="250"/>
      <c r="B94" s="251" t="s">
        <v>5</v>
      </c>
      <c r="C94" s="252"/>
      <c r="D94" s="252"/>
      <c r="E94" s="252"/>
      <c r="F94" s="252"/>
      <c r="G94" s="252"/>
      <c r="H94" s="252"/>
    </row>
    <row r="95" spans="1:8" ht="21">
      <c r="A95" s="250"/>
      <c r="B95" s="251" t="s">
        <v>106</v>
      </c>
      <c r="C95" s="252"/>
      <c r="D95" s="252"/>
      <c r="E95" s="252"/>
      <c r="F95" s="252"/>
      <c r="G95" s="252"/>
      <c r="H95" s="252"/>
    </row>
    <row r="96" spans="1:8" ht="21">
      <c r="A96" s="250"/>
      <c r="B96" s="251" t="s">
        <v>4</v>
      </c>
      <c r="C96" s="252"/>
      <c r="D96" s="252"/>
      <c r="E96" s="252"/>
      <c r="F96" s="252"/>
      <c r="G96" s="252"/>
      <c r="H96" s="252"/>
    </row>
    <row r="97" spans="1:8" ht="21">
      <c r="A97" s="241" t="s">
        <v>3</v>
      </c>
      <c r="B97" s="242" t="s">
        <v>2</v>
      </c>
      <c r="C97" s="242"/>
      <c r="D97" s="242"/>
      <c r="E97" s="242"/>
      <c r="F97" s="242"/>
      <c r="G97" s="242"/>
      <c r="H97" s="242"/>
    </row>
    <row r="98" spans="1:8" ht="21">
      <c r="A98" s="239">
        <v>4</v>
      </c>
      <c r="B98" s="240" t="s">
        <v>1</v>
      </c>
      <c r="C98" s="240"/>
      <c r="D98" s="240"/>
      <c r="E98" s="240"/>
      <c r="F98" s="240"/>
      <c r="G98" s="240"/>
      <c r="H98" s="240"/>
    </row>
    <row r="99" spans="1:8" ht="21">
      <c r="A99" s="239">
        <v>5</v>
      </c>
      <c r="B99" s="240" t="s">
        <v>0</v>
      </c>
      <c r="C99" s="240"/>
      <c r="D99" s="240"/>
      <c r="E99" s="240"/>
      <c r="F99" s="240"/>
      <c r="G99" s="240"/>
      <c r="H99" s="240"/>
    </row>
  </sheetData>
  <mergeCells count="4">
    <mergeCell ref="A5:B6"/>
    <mergeCell ref="H5:H6"/>
    <mergeCell ref="A7:B7"/>
    <mergeCell ref="C5:G5"/>
  </mergeCells>
  <printOptions horizontalCentered="1"/>
  <pageMargins left="0.31496062992125984" right="0.11811023622047245" top="0.35433070866141736" bottom="0.35433070866141736" header="0.31496062992125984" footer="0.31496062992125984"/>
  <pageSetup paperSize="9" scale="55" orientation="portrait" horizontalDpi="4294967295" verticalDpi="4294967295" r:id="rId1"/>
  <headerFooter>
    <oddFooter>&amp;R&amp;"TH SarabunPSK,ตัวหนา"&amp;14แบบฟอร์มที่ 4</oddFooter>
  </headerFooter>
  <rowBreaks count="1" manualBreakCount="1">
    <brk id="5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98"/>
  <sheetViews>
    <sheetView view="pageBreakPreview" zoomScale="80" zoomScaleNormal="100" zoomScaleSheetLayoutView="80" workbookViewId="0">
      <pane xSplit="2" ySplit="7" topLeftCell="AA8" activePane="bottomRight" state="frozen"/>
      <selection activeCell="C32" sqref="C32"/>
      <selection pane="topRight" activeCell="C32" sqref="C32"/>
      <selection pane="bottomLeft" activeCell="C32" sqref="C32"/>
      <selection pane="bottomRight" activeCell="A2" sqref="A2"/>
    </sheetView>
  </sheetViews>
  <sheetFormatPr defaultColWidth="9" defaultRowHeight="21"/>
  <cols>
    <col min="1" max="1" width="7.42578125" style="1" customWidth="1"/>
    <col min="2" max="2" width="60.28515625" style="1" bestFit="1" customWidth="1"/>
    <col min="3" max="3" width="12.140625" style="1" hidden="1" customWidth="1"/>
    <col min="4" max="5" width="12.5703125" style="110" hidden="1" customWidth="1"/>
    <col min="6" max="6" width="10.85546875" style="110" hidden="1" customWidth="1"/>
    <col min="7" max="7" width="12.5703125" style="110" hidden="1" customWidth="1"/>
    <col min="8" max="8" width="12.140625" style="110" hidden="1" customWidth="1"/>
    <col min="9" max="11" width="12.28515625" style="110" hidden="1" customWidth="1"/>
    <col min="12" max="12" width="10.140625" style="110" hidden="1" customWidth="1"/>
    <col min="13" max="15" width="11.140625" style="110" hidden="1" customWidth="1"/>
    <col min="16" max="16" width="8.42578125" style="110" hidden="1" customWidth="1"/>
    <col min="17" max="19" width="9.42578125" style="110" hidden="1" customWidth="1"/>
    <col min="20" max="20" width="10.140625" style="110" hidden="1" customWidth="1"/>
    <col min="21" max="22" width="11" style="110" hidden="1" customWidth="1"/>
    <col min="23" max="24" width="9" style="1"/>
    <col min="25" max="26" width="10.42578125" style="1" bestFit="1" customWidth="1"/>
    <col min="27" max="27" width="11.42578125" style="1" bestFit="1" customWidth="1"/>
    <col min="28" max="28" width="9" style="1"/>
    <col min="29" max="31" width="11.42578125" style="1" bestFit="1" customWidth="1"/>
    <col min="32" max="33" width="9" style="1"/>
    <col min="34" max="34" width="11.42578125" style="1" bestFit="1" customWidth="1"/>
    <col min="35" max="36" width="9" style="1"/>
    <col min="37" max="37" width="9.85546875" style="1" bestFit="1" customWidth="1"/>
    <col min="38" max="38" width="10.42578125" style="1" bestFit="1" customWidth="1"/>
    <col min="39" max="39" width="11.42578125" style="1" bestFit="1" customWidth="1"/>
    <col min="40" max="40" width="10.85546875" style="1" hidden="1" customWidth="1"/>
    <col min="41" max="16384" width="9" style="1"/>
  </cols>
  <sheetData>
    <row r="1" spans="1:40" ht="23.25">
      <c r="A1" s="5" t="s">
        <v>371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40" ht="23.25">
      <c r="A2" s="6" t="s">
        <v>231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40">
      <c r="A3" s="6" t="s">
        <v>230</v>
      </c>
    </row>
    <row r="4" spans="1:40">
      <c r="AM4" s="256" t="s">
        <v>232</v>
      </c>
    </row>
    <row r="5" spans="1:40">
      <c r="A5" s="345" t="s">
        <v>86</v>
      </c>
      <c r="B5" s="346"/>
      <c r="C5" s="345" t="s">
        <v>225</v>
      </c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7" t="s">
        <v>226</v>
      </c>
      <c r="X5" s="358"/>
      <c r="Y5" s="358"/>
      <c r="Z5" s="359"/>
      <c r="AA5" s="357" t="s">
        <v>227</v>
      </c>
      <c r="AB5" s="358"/>
      <c r="AC5" s="358"/>
      <c r="AD5" s="359"/>
      <c r="AE5" s="357" t="s">
        <v>228</v>
      </c>
      <c r="AF5" s="358"/>
      <c r="AG5" s="358"/>
      <c r="AH5" s="359"/>
      <c r="AI5" s="360" t="s">
        <v>229</v>
      </c>
      <c r="AJ5" s="360"/>
      <c r="AK5" s="360"/>
      <c r="AL5" s="360"/>
      <c r="AM5" s="352" t="s">
        <v>191</v>
      </c>
    </row>
    <row r="6" spans="1:40">
      <c r="A6" s="347"/>
      <c r="B6" s="348"/>
      <c r="C6" s="355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257" t="s">
        <v>328</v>
      </c>
      <c r="X6" s="257" t="s">
        <v>329</v>
      </c>
      <c r="Y6" s="257" t="s">
        <v>330</v>
      </c>
      <c r="Z6" s="257" t="s">
        <v>191</v>
      </c>
      <c r="AA6" s="257" t="s">
        <v>331</v>
      </c>
      <c r="AB6" s="257" t="s">
        <v>332</v>
      </c>
      <c r="AC6" s="257" t="s">
        <v>333</v>
      </c>
      <c r="AD6" s="257" t="s">
        <v>191</v>
      </c>
      <c r="AE6" s="257" t="s">
        <v>334</v>
      </c>
      <c r="AF6" s="257" t="s">
        <v>335</v>
      </c>
      <c r="AG6" s="257" t="s">
        <v>336</v>
      </c>
      <c r="AH6" s="257" t="s">
        <v>191</v>
      </c>
      <c r="AI6" s="257" t="s">
        <v>337</v>
      </c>
      <c r="AJ6" s="257" t="s">
        <v>338</v>
      </c>
      <c r="AK6" s="257" t="s">
        <v>339</v>
      </c>
      <c r="AL6" s="257" t="s">
        <v>191</v>
      </c>
      <c r="AM6" s="353"/>
    </row>
    <row r="7" spans="1:40">
      <c r="A7" s="344" t="s">
        <v>85</v>
      </c>
      <c r="B7" s="344"/>
      <c r="C7" s="158">
        <f t="shared" ref="C7:I7" si="0">+C9+C30+C75+C93+C94</f>
        <v>304502500</v>
      </c>
      <c r="D7" s="158">
        <f t="shared" si="0"/>
        <v>851491000</v>
      </c>
      <c r="E7" s="158">
        <f t="shared" si="0"/>
        <v>-546988500</v>
      </c>
      <c r="F7" s="158" t="e">
        <f t="shared" si="0"/>
        <v>#DIV/0!</v>
      </c>
      <c r="G7" s="158">
        <f t="shared" si="0"/>
        <v>106387400</v>
      </c>
      <c r="H7" s="158">
        <f t="shared" si="0"/>
        <v>867800</v>
      </c>
      <c r="I7" s="158">
        <f t="shared" si="0"/>
        <v>105519600</v>
      </c>
      <c r="J7" s="258">
        <f>+I7*100/G7</f>
        <v>99.184301900413018</v>
      </c>
      <c r="K7" s="158">
        <f>+K9+K30+K75+K93+K94</f>
        <v>2530000</v>
      </c>
      <c r="L7" s="158">
        <f>+L9+L30+L75+L93+L94</f>
        <v>3890900</v>
      </c>
      <c r="M7" s="158">
        <f>+K7-L7</f>
        <v>-1360900</v>
      </c>
      <c r="N7" s="259">
        <f>+M7*100/K7</f>
        <v>-53.790513833992094</v>
      </c>
      <c r="O7" s="158">
        <f>+O9+O30+O75+O93+O94</f>
        <v>1050000</v>
      </c>
      <c r="P7" s="158">
        <f>+P9+P30+P75+P93+P94</f>
        <v>847100</v>
      </c>
      <c r="Q7" s="158">
        <f>+O7-P7</f>
        <v>202900</v>
      </c>
      <c r="R7" s="259">
        <f>+Q7*100/O7</f>
        <v>19.323809523809523</v>
      </c>
      <c r="S7" s="158">
        <f>+S9+S30+S75+S93+S94</f>
        <v>844000</v>
      </c>
      <c r="T7" s="158">
        <f>+T9+T30+T75+T93+T94</f>
        <v>1804100</v>
      </c>
      <c r="U7" s="158">
        <f>+S7-T7</f>
        <v>-960100</v>
      </c>
      <c r="V7" s="259">
        <f t="shared" ref="V7:V71" si="1">+U7*100/S7</f>
        <v>-113.75592417061611</v>
      </c>
      <c r="W7" s="158">
        <f t="shared" ref="W7:AL7" si="2">+W9+W30+W75+W93+W94</f>
        <v>0</v>
      </c>
      <c r="X7" s="158">
        <f t="shared" si="2"/>
        <v>0</v>
      </c>
      <c r="Y7" s="158">
        <f t="shared" si="2"/>
        <v>0</v>
      </c>
      <c r="Z7" s="158">
        <f t="shared" si="2"/>
        <v>0</v>
      </c>
      <c r="AA7" s="158">
        <f t="shared" si="2"/>
        <v>0</v>
      </c>
      <c r="AB7" s="158">
        <f t="shared" si="2"/>
        <v>0</v>
      </c>
      <c r="AC7" s="158">
        <f t="shared" si="2"/>
        <v>0</v>
      </c>
      <c r="AD7" s="158">
        <f t="shared" si="2"/>
        <v>0</v>
      </c>
      <c r="AE7" s="158">
        <f t="shared" si="2"/>
        <v>0</v>
      </c>
      <c r="AF7" s="158">
        <f t="shared" si="2"/>
        <v>0</v>
      </c>
      <c r="AG7" s="158">
        <f t="shared" si="2"/>
        <v>0</v>
      </c>
      <c r="AH7" s="158">
        <f t="shared" si="2"/>
        <v>0</v>
      </c>
      <c r="AI7" s="158">
        <f t="shared" si="2"/>
        <v>0</v>
      </c>
      <c r="AJ7" s="158">
        <f t="shared" si="2"/>
        <v>0</v>
      </c>
      <c r="AK7" s="158">
        <f t="shared" si="2"/>
        <v>0</v>
      </c>
      <c r="AL7" s="158">
        <f t="shared" si="2"/>
        <v>0</v>
      </c>
      <c r="AM7" s="158">
        <f>+Z7+AD7+AH7+AL7</f>
        <v>0</v>
      </c>
      <c r="AN7" s="260" t="e">
        <f>+AM7-#REF!</f>
        <v>#REF!</v>
      </c>
    </row>
    <row r="8" spans="1:40" s="3" customFormat="1">
      <c r="A8" s="238"/>
      <c r="B8" s="238" t="s">
        <v>84</v>
      </c>
      <c r="C8" s="261">
        <f t="shared" ref="C8:I8" si="3">+C11+C19+C34+C35+C38+C70+C71+C73</f>
        <v>0</v>
      </c>
      <c r="D8" s="261">
        <f t="shared" si="3"/>
        <v>17485400</v>
      </c>
      <c r="E8" s="261">
        <f t="shared" si="3"/>
        <v>-17485400</v>
      </c>
      <c r="F8" s="261" t="e">
        <f t="shared" si="3"/>
        <v>#DIV/0!</v>
      </c>
      <c r="G8" s="261">
        <f t="shared" si="3"/>
        <v>67567200</v>
      </c>
      <c r="H8" s="261">
        <f t="shared" si="3"/>
        <v>0</v>
      </c>
      <c r="I8" s="261">
        <f t="shared" si="3"/>
        <v>67567200</v>
      </c>
      <c r="J8" s="261">
        <f t="shared" ref="J8:J72" si="4">+I8*100/G8</f>
        <v>100</v>
      </c>
      <c r="K8" s="261">
        <f>+K11+K19+K34+K35+K38+K70+K71+K73</f>
        <v>0</v>
      </c>
      <c r="L8" s="261">
        <f>+L11+L19+L34+L35+L38+L70+L71+L73</f>
        <v>50000</v>
      </c>
      <c r="M8" s="261">
        <f t="shared" ref="M8:M72" si="5">+K8-L8</f>
        <v>-50000</v>
      </c>
      <c r="N8" s="261" t="e">
        <f t="shared" ref="N8:N72" si="6">+M8*100/K8</f>
        <v>#DIV/0!</v>
      </c>
      <c r="O8" s="261">
        <f>+O11+O19+O34+O35+O38+O70+O71+O73</f>
        <v>0</v>
      </c>
      <c r="P8" s="261">
        <f>+P11+P19+P34+P35+P38+P70+P71+P73</f>
        <v>0</v>
      </c>
      <c r="Q8" s="261">
        <f t="shared" ref="Q8:Q72" si="7">+O8-P8</f>
        <v>0</v>
      </c>
      <c r="R8" s="261" t="e">
        <f t="shared" ref="R8:R72" si="8">+Q8*100/O8</f>
        <v>#DIV/0!</v>
      </c>
      <c r="S8" s="261">
        <f>+S11+S19+S34+S35+S38+S70+S71+S73</f>
        <v>0</v>
      </c>
      <c r="T8" s="261">
        <f>+T11+T19+T34+T35+T38+T70+T71+T73</f>
        <v>0</v>
      </c>
      <c r="U8" s="261">
        <f t="shared" ref="U8:U72" si="9">+S8-T8</f>
        <v>0</v>
      </c>
      <c r="V8" s="261" t="e">
        <f t="shared" si="1"/>
        <v>#DIV/0!</v>
      </c>
      <c r="W8" s="261">
        <f t="shared" ref="W8:AL8" si="10">+W11+W19+W34+W35+W38+W70+W71+W73</f>
        <v>0</v>
      </c>
      <c r="X8" s="261">
        <f t="shared" si="10"/>
        <v>0</v>
      </c>
      <c r="Y8" s="261">
        <f t="shared" si="10"/>
        <v>0</v>
      </c>
      <c r="Z8" s="261">
        <f t="shared" si="10"/>
        <v>0</v>
      </c>
      <c r="AA8" s="261">
        <f t="shared" si="10"/>
        <v>0</v>
      </c>
      <c r="AB8" s="261">
        <f t="shared" si="10"/>
        <v>0</v>
      </c>
      <c r="AC8" s="261">
        <f t="shared" si="10"/>
        <v>0</v>
      </c>
      <c r="AD8" s="261">
        <f t="shared" si="10"/>
        <v>0</v>
      </c>
      <c r="AE8" s="261">
        <f t="shared" si="10"/>
        <v>0</v>
      </c>
      <c r="AF8" s="261">
        <f t="shared" si="10"/>
        <v>0</v>
      </c>
      <c r="AG8" s="261">
        <f t="shared" si="10"/>
        <v>0</v>
      </c>
      <c r="AH8" s="261">
        <f t="shared" si="10"/>
        <v>0</v>
      </c>
      <c r="AI8" s="261">
        <f t="shared" si="10"/>
        <v>0</v>
      </c>
      <c r="AJ8" s="261">
        <f t="shared" si="10"/>
        <v>0</v>
      </c>
      <c r="AK8" s="261">
        <f t="shared" si="10"/>
        <v>0</v>
      </c>
      <c r="AL8" s="261">
        <f t="shared" si="10"/>
        <v>0</v>
      </c>
      <c r="AM8" s="261">
        <f t="shared" ref="AM8:AM72" si="11">+Z8+AD8+AH8+AL8</f>
        <v>0</v>
      </c>
      <c r="AN8" s="260" t="e">
        <f>+AM8-#REF!</f>
        <v>#REF!</v>
      </c>
    </row>
    <row r="9" spans="1:40">
      <c r="A9" s="239">
        <v>1</v>
      </c>
      <c r="B9" s="240" t="s">
        <v>83</v>
      </c>
      <c r="C9" s="262">
        <f t="shared" ref="C9:I9" si="12">+C10+C26+C27</f>
        <v>0</v>
      </c>
      <c r="D9" s="262">
        <f t="shared" si="12"/>
        <v>4240300</v>
      </c>
      <c r="E9" s="262">
        <f t="shared" si="12"/>
        <v>-4240300</v>
      </c>
      <c r="F9" s="262" t="e">
        <f t="shared" si="12"/>
        <v>#DIV/0!</v>
      </c>
      <c r="G9" s="262">
        <f t="shared" si="12"/>
        <v>59427600</v>
      </c>
      <c r="H9" s="262">
        <f t="shared" si="12"/>
        <v>867800</v>
      </c>
      <c r="I9" s="262">
        <f t="shared" si="12"/>
        <v>58559800</v>
      </c>
      <c r="J9" s="262">
        <f t="shared" si="4"/>
        <v>98.53973574568046</v>
      </c>
      <c r="K9" s="262">
        <f>+K10+K26+K27</f>
        <v>0</v>
      </c>
      <c r="L9" s="262">
        <f>+L10+L26+L27</f>
        <v>0</v>
      </c>
      <c r="M9" s="262">
        <f t="shared" si="5"/>
        <v>0</v>
      </c>
      <c r="N9" s="262" t="e">
        <f t="shared" si="6"/>
        <v>#DIV/0!</v>
      </c>
      <c r="O9" s="262">
        <f>+O10+O26+O27</f>
        <v>0</v>
      </c>
      <c r="P9" s="262">
        <f>+P10+P26+P27</f>
        <v>0</v>
      </c>
      <c r="Q9" s="262">
        <f t="shared" si="7"/>
        <v>0</v>
      </c>
      <c r="R9" s="262" t="e">
        <f t="shared" si="8"/>
        <v>#DIV/0!</v>
      </c>
      <c r="S9" s="262">
        <f>+S10+S26+S27</f>
        <v>0</v>
      </c>
      <c r="T9" s="262">
        <f>+T10+T26+T27</f>
        <v>0</v>
      </c>
      <c r="U9" s="262">
        <f t="shared" si="9"/>
        <v>0</v>
      </c>
      <c r="V9" s="262" t="e">
        <f t="shared" si="1"/>
        <v>#DIV/0!</v>
      </c>
      <c r="W9" s="262">
        <f t="shared" ref="W9:AL9" si="13">+W10+W26+W27</f>
        <v>0</v>
      </c>
      <c r="X9" s="262">
        <f t="shared" si="13"/>
        <v>0</v>
      </c>
      <c r="Y9" s="262">
        <f t="shared" si="13"/>
        <v>0</v>
      </c>
      <c r="Z9" s="262">
        <f t="shared" si="13"/>
        <v>0</v>
      </c>
      <c r="AA9" s="262">
        <f t="shared" si="13"/>
        <v>0</v>
      </c>
      <c r="AB9" s="262">
        <f t="shared" si="13"/>
        <v>0</v>
      </c>
      <c r="AC9" s="262">
        <f t="shared" si="13"/>
        <v>0</v>
      </c>
      <c r="AD9" s="262">
        <f t="shared" si="13"/>
        <v>0</v>
      </c>
      <c r="AE9" s="262">
        <f t="shared" si="13"/>
        <v>0</v>
      </c>
      <c r="AF9" s="262">
        <f t="shared" si="13"/>
        <v>0</v>
      </c>
      <c r="AG9" s="262">
        <f t="shared" si="13"/>
        <v>0</v>
      </c>
      <c r="AH9" s="262">
        <f t="shared" si="13"/>
        <v>0</v>
      </c>
      <c r="AI9" s="262">
        <f t="shared" si="13"/>
        <v>0</v>
      </c>
      <c r="AJ9" s="262">
        <f t="shared" si="13"/>
        <v>0</v>
      </c>
      <c r="AK9" s="262">
        <f t="shared" si="13"/>
        <v>0</v>
      </c>
      <c r="AL9" s="262">
        <f t="shared" si="13"/>
        <v>0</v>
      </c>
      <c r="AM9" s="262">
        <f t="shared" si="11"/>
        <v>0</v>
      </c>
      <c r="AN9" s="260" t="e">
        <f>+AM9-#REF!</f>
        <v>#REF!</v>
      </c>
    </row>
    <row r="10" spans="1:40">
      <c r="A10" s="241">
        <v>1.1000000000000001</v>
      </c>
      <c r="B10" s="242" t="s">
        <v>82</v>
      </c>
      <c r="C10" s="263">
        <f t="shared" ref="C10:I10" si="14">+C11+C19</f>
        <v>0</v>
      </c>
      <c r="D10" s="263">
        <f t="shared" si="14"/>
        <v>0</v>
      </c>
      <c r="E10" s="263">
        <f t="shared" si="14"/>
        <v>0</v>
      </c>
      <c r="F10" s="263" t="e">
        <f t="shared" si="14"/>
        <v>#DIV/0!</v>
      </c>
      <c r="G10" s="263">
        <f t="shared" si="14"/>
        <v>55713700</v>
      </c>
      <c r="H10" s="263">
        <f t="shared" si="14"/>
        <v>0</v>
      </c>
      <c r="I10" s="263">
        <f t="shared" si="14"/>
        <v>55713700</v>
      </c>
      <c r="J10" s="263">
        <f t="shared" si="4"/>
        <v>100</v>
      </c>
      <c r="K10" s="263">
        <f>+K11+K19</f>
        <v>0</v>
      </c>
      <c r="L10" s="263">
        <f>+L11+L19</f>
        <v>0</v>
      </c>
      <c r="M10" s="263">
        <f t="shared" si="5"/>
        <v>0</v>
      </c>
      <c r="N10" s="263" t="e">
        <f t="shared" si="6"/>
        <v>#DIV/0!</v>
      </c>
      <c r="O10" s="263">
        <f>+O11+O19</f>
        <v>0</v>
      </c>
      <c r="P10" s="263">
        <f>+P11+P19</f>
        <v>0</v>
      </c>
      <c r="Q10" s="263">
        <f t="shared" si="7"/>
        <v>0</v>
      </c>
      <c r="R10" s="263" t="e">
        <f t="shared" si="8"/>
        <v>#DIV/0!</v>
      </c>
      <c r="S10" s="263">
        <f>+S11+S19</f>
        <v>0</v>
      </c>
      <c r="T10" s="263">
        <f>+T11+T19</f>
        <v>0</v>
      </c>
      <c r="U10" s="263">
        <f t="shared" si="9"/>
        <v>0</v>
      </c>
      <c r="V10" s="263" t="e">
        <f t="shared" si="1"/>
        <v>#DIV/0!</v>
      </c>
      <c r="W10" s="263">
        <f t="shared" ref="W10:AL10" si="15">+W11+W19</f>
        <v>0</v>
      </c>
      <c r="X10" s="263">
        <f t="shared" si="15"/>
        <v>0</v>
      </c>
      <c r="Y10" s="263">
        <f t="shared" si="15"/>
        <v>0</v>
      </c>
      <c r="Z10" s="263">
        <f t="shared" si="15"/>
        <v>0</v>
      </c>
      <c r="AA10" s="263">
        <f t="shared" si="15"/>
        <v>0</v>
      </c>
      <c r="AB10" s="263">
        <f t="shared" si="15"/>
        <v>0</v>
      </c>
      <c r="AC10" s="263">
        <f t="shared" si="15"/>
        <v>0</v>
      </c>
      <c r="AD10" s="263">
        <f t="shared" si="15"/>
        <v>0</v>
      </c>
      <c r="AE10" s="263">
        <f t="shared" si="15"/>
        <v>0</v>
      </c>
      <c r="AF10" s="263">
        <f t="shared" si="15"/>
        <v>0</v>
      </c>
      <c r="AG10" s="263">
        <f t="shared" si="15"/>
        <v>0</v>
      </c>
      <c r="AH10" s="263">
        <f t="shared" si="15"/>
        <v>0</v>
      </c>
      <c r="AI10" s="263">
        <f t="shared" si="15"/>
        <v>0</v>
      </c>
      <c r="AJ10" s="263">
        <f t="shared" si="15"/>
        <v>0</v>
      </c>
      <c r="AK10" s="263">
        <f t="shared" si="15"/>
        <v>0</v>
      </c>
      <c r="AL10" s="263">
        <f t="shared" si="15"/>
        <v>0</v>
      </c>
      <c r="AM10" s="263">
        <f t="shared" si="11"/>
        <v>0</v>
      </c>
      <c r="AN10" s="260" t="e">
        <f>+AM10-#REF!</f>
        <v>#REF!</v>
      </c>
    </row>
    <row r="11" spans="1:40">
      <c r="A11" s="243" t="s">
        <v>81</v>
      </c>
      <c r="B11" s="244" t="s">
        <v>80</v>
      </c>
      <c r="C11" s="264">
        <f t="shared" ref="C11:I11" si="16">SUM(C12:C18)</f>
        <v>0</v>
      </c>
      <c r="D11" s="264">
        <f t="shared" si="16"/>
        <v>0</v>
      </c>
      <c r="E11" s="264">
        <f t="shared" si="16"/>
        <v>0</v>
      </c>
      <c r="F11" s="264" t="e">
        <f t="shared" si="16"/>
        <v>#DIV/0!</v>
      </c>
      <c r="G11" s="264">
        <f t="shared" si="16"/>
        <v>42039800</v>
      </c>
      <c r="H11" s="264">
        <f t="shared" si="16"/>
        <v>0</v>
      </c>
      <c r="I11" s="264">
        <f t="shared" si="16"/>
        <v>42039800</v>
      </c>
      <c r="J11" s="264">
        <f t="shared" si="4"/>
        <v>100</v>
      </c>
      <c r="K11" s="264">
        <f>SUM(K12:K18)</f>
        <v>0</v>
      </c>
      <c r="L11" s="264">
        <f>SUM(L12:L18)</f>
        <v>0</v>
      </c>
      <c r="M11" s="264">
        <f t="shared" si="5"/>
        <v>0</v>
      </c>
      <c r="N11" s="264" t="e">
        <f t="shared" si="6"/>
        <v>#DIV/0!</v>
      </c>
      <c r="O11" s="264">
        <f>SUM(O12:O18)</f>
        <v>0</v>
      </c>
      <c r="P11" s="264">
        <f>SUM(P12:P18)</f>
        <v>0</v>
      </c>
      <c r="Q11" s="264">
        <f t="shared" si="7"/>
        <v>0</v>
      </c>
      <c r="R11" s="264" t="e">
        <f t="shared" si="8"/>
        <v>#DIV/0!</v>
      </c>
      <c r="S11" s="264">
        <f>SUM(S12:S18)</f>
        <v>0</v>
      </c>
      <c r="T11" s="264">
        <f>SUM(T12:T18)</f>
        <v>0</v>
      </c>
      <c r="U11" s="264">
        <f t="shared" si="9"/>
        <v>0</v>
      </c>
      <c r="V11" s="264" t="e">
        <f t="shared" si="1"/>
        <v>#DIV/0!</v>
      </c>
      <c r="W11" s="264">
        <f t="shared" ref="W11:AL11" si="17">SUM(W12:W18)</f>
        <v>0</v>
      </c>
      <c r="X11" s="264">
        <f t="shared" si="17"/>
        <v>0</v>
      </c>
      <c r="Y11" s="264">
        <f t="shared" si="17"/>
        <v>0</v>
      </c>
      <c r="Z11" s="264">
        <f t="shared" si="17"/>
        <v>0</v>
      </c>
      <c r="AA11" s="264">
        <f t="shared" si="17"/>
        <v>0</v>
      </c>
      <c r="AB11" s="264">
        <f t="shared" si="17"/>
        <v>0</v>
      </c>
      <c r="AC11" s="264">
        <f t="shared" si="17"/>
        <v>0</v>
      </c>
      <c r="AD11" s="264">
        <f t="shared" si="17"/>
        <v>0</v>
      </c>
      <c r="AE11" s="264">
        <f t="shared" si="17"/>
        <v>0</v>
      </c>
      <c r="AF11" s="264">
        <f t="shared" si="17"/>
        <v>0</v>
      </c>
      <c r="AG11" s="264">
        <f t="shared" si="17"/>
        <v>0</v>
      </c>
      <c r="AH11" s="264">
        <f t="shared" si="17"/>
        <v>0</v>
      </c>
      <c r="AI11" s="264">
        <f t="shared" si="17"/>
        <v>0</v>
      </c>
      <c r="AJ11" s="264">
        <f t="shared" si="17"/>
        <v>0</v>
      </c>
      <c r="AK11" s="264">
        <f t="shared" si="17"/>
        <v>0</v>
      </c>
      <c r="AL11" s="264">
        <f t="shared" si="17"/>
        <v>0</v>
      </c>
      <c r="AM11" s="264">
        <f t="shared" si="11"/>
        <v>0</v>
      </c>
      <c r="AN11" s="260" t="e">
        <f>+AM11-#REF!</f>
        <v>#REF!</v>
      </c>
    </row>
    <row r="12" spans="1:40" s="2" customFormat="1">
      <c r="A12" s="245"/>
      <c r="B12" s="246" t="s">
        <v>79</v>
      </c>
      <c r="C12" s="246"/>
      <c r="D12" s="265"/>
      <c r="E12" s="265">
        <f>+C12-D12</f>
        <v>0</v>
      </c>
      <c r="F12" s="265" t="e">
        <f>+E12*100/C12</f>
        <v>#DIV/0!</v>
      </c>
      <c r="G12" s="265">
        <v>42039800</v>
      </c>
      <c r="H12" s="265"/>
      <c r="I12" s="265">
        <f t="shared" ref="I12:I18" si="18">+G12-H12</f>
        <v>42039800</v>
      </c>
      <c r="J12" s="265">
        <f t="shared" si="4"/>
        <v>100</v>
      </c>
      <c r="K12" s="265">
        <f>+[3]กผ.!D11</f>
        <v>0</v>
      </c>
      <c r="L12" s="265">
        <v>0</v>
      </c>
      <c r="M12" s="265">
        <f t="shared" si="5"/>
        <v>0</v>
      </c>
      <c r="N12" s="265" t="e">
        <f t="shared" si="6"/>
        <v>#DIV/0!</v>
      </c>
      <c r="O12" s="265">
        <f>+[3]ตสน.!D11</f>
        <v>0</v>
      </c>
      <c r="P12" s="265">
        <v>0</v>
      </c>
      <c r="Q12" s="265">
        <f t="shared" si="7"/>
        <v>0</v>
      </c>
      <c r="R12" s="265" t="e">
        <f t="shared" si="8"/>
        <v>#DIV/0!</v>
      </c>
      <c r="S12" s="265">
        <f>+[3]กพร.!C11</f>
        <v>0</v>
      </c>
      <c r="T12" s="265">
        <v>0</v>
      </c>
      <c r="U12" s="265">
        <f t="shared" si="9"/>
        <v>0</v>
      </c>
      <c r="V12" s="265" t="e">
        <f t="shared" si="1"/>
        <v>#DIV/0!</v>
      </c>
      <c r="W12" s="265"/>
      <c r="X12" s="265"/>
      <c r="Y12" s="265"/>
      <c r="Z12" s="265">
        <f>SUM(W12:Y12)</f>
        <v>0</v>
      </c>
      <c r="AA12" s="265"/>
      <c r="AB12" s="265"/>
      <c r="AC12" s="265"/>
      <c r="AD12" s="265">
        <f>SUM(AA12:AC12)</f>
        <v>0</v>
      </c>
      <c r="AE12" s="265"/>
      <c r="AF12" s="265"/>
      <c r="AG12" s="265"/>
      <c r="AH12" s="265">
        <f>SUM(AE12:AG12)</f>
        <v>0</v>
      </c>
      <c r="AI12" s="265"/>
      <c r="AJ12" s="265"/>
      <c r="AK12" s="265"/>
      <c r="AL12" s="265">
        <f>SUM(AI12:AK12)</f>
        <v>0</v>
      </c>
      <c r="AM12" s="265">
        <f t="shared" si="11"/>
        <v>0</v>
      </c>
      <c r="AN12" s="260" t="e">
        <f>+AM12-#REF!</f>
        <v>#REF!</v>
      </c>
    </row>
    <row r="13" spans="1:40" s="2" customFormat="1">
      <c r="A13" s="245"/>
      <c r="B13" s="246" t="s">
        <v>78</v>
      </c>
      <c r="C13" s="246"/>
      <c r="D13" s="265"/>
      <c r="E13" s="265">
        <f t="shared" ref="E13:E18" si="19">+C13-D13</f>
        <v>0</v>
      </c>
      <c r="F13" s="265" t="e">
        <f t="shared" ref="F13:F81" si="20">+E13*100/C13</f>
        <v>#DIV/0!</v>
      </c>
      <c r="G13" s="265">
        <f>+[3]สล.!D12</f>
        <v>0</v>
      </c>
      <c r="H13" s="265"/>
      <c r="I13" s="265">
        <f t="shared" si="18"/>
        <v>0</v>
      </c>
      <c r="J13" s="265" t="e">
        <f t="shared" si="4"/>
        <v>#DIV/0!</v>
      </c>
      <c r="K13" s="265">
        <f>+[3]กผ.!D12</f>
        <v>0</v>
      </c>
      <c r="L13" s="265">
        <v>0</v>
      </c>
      <c r="M13" s="265">
        <f t="shared" si="5"/>
        <v>0</v>
      </c>
      <c r="N13" s="265" t="e">
        <f t="shared" si="6"/>
        <v>#DIV/0!</v>
      </c>
      <c r="O13" s="265">
        <f>+[3]ตสน.!D12</f>
        <v>0</v>
      </c>
      <c r="P13" s="265">
        <v>0</v>
      </c>
      <c r="Q13" s="265">
        <f t="shared" si="7"/>
        <v>0</v>
      </c>
      <c r="R13" s="265" t="e">
        <f t="shared" si="8"/>
        <v>#DIV/0!</v>
      </c>
      <c r="S13" s="265">
        <f>+[3]กพร.!C12</f>
        <v>0</v>
      </c>
      <c r="T13" s="265">
        <v>0</v>
      </c>
      <c r="U13" s="265">
        <f t="shared" si="9"/>
        <v>0</v>
      </c>
      <c r="V13" s="265" t="e">
        <f t="shared" si="1"/>
        <v>#DIV/0!</v>
      </c>
      <c r="W13" s="265"/>
      <c r="X13" s="265"/>
      <c r="Y13" s="265"/>
      <c r="Z13" s="265">
        <f t="shared" ref="Z13:Z25" si="21">SUM(W13:Y13)</f>
        <v>0</v>
      </c>
      <c r="AA13" s="265"/>
      <c r="AB13" s="265"/>
      <c r="AC13" s="265"/>
      <c r="AD13" s="265">
        <f t="shared" ref="AD13:AD25" si="22">SUM(AA13:AC13)</f>
        <v>0</v>
      </c>
      <c r="AE13" s="265"/>
      <c r="AF13" s="265"/>
      <c r="AG13" s="265"/>
      <c r="AH13" s="265">
        <f t="shared" ref="AH13:AH25" si="23">SUM(AE13:AG13)</f>
        <v>0</v>
      </c>
      <c r="AI13" s="265"/>
      <c r="AJ13" s="265"/>
      <c r="AK13" s="265"/>
      <c r="AL13" s="265">
        <f t="shared" ref="AL13:AL25" si="24">SUM(AI13:AK13)</f>
        <v>0</v>
      </c>
      <c r="AM13" s="265">
        <f t="shared" si="11"/>
        <v>0</v>
      </c>
      <c r="AN13" s="260" t="e">
        <f>+AM13-#REF!</f>
        <v>#REF!</v>
      </c>
    </row>
    <row r="14" spans="1:40" s="2" customFormat="1">
      <c r="A14" s="245"/>
      <c r="B14" s="246" t="s">
        <v>77</v>
      </c>
      <c r="C14" s="246"/>
      <c r="D14" s="265"/>
      <c r="E14" s="265">
        <f t="shared" si="19"/>
        <v>0</v>
      </c>
      <c r="F14" s="265" t="e">
        <f t="shared" si="20"/>
        <v>#DIV/0!</v>
      </c>
      <c r="G14" s="265">
        <f>+[3]สล.!D13</f>
        <v>0</v>
      </c>
      <c r="H14" s="265"/>
      <c r="I14" s="265">
        <f t="shared" si="18"/>
        <v>0</v>
      </c>
      <c r="J14" s="265" t="e">
        <f t="shared" si="4"/>
        <v>#DIV/0!</v>
      </c>
      <c r="K14" s="265">
        <f>+[3]กผ.!D13</f>
        <v>0</v>
      </c>
      <c r="L14" s="265">
        <v>0</v>
      </c>
      <c r="M14" s="265">
        <f t="shared" si="5"/>
        <v>0</v>
      </c>
      <c r="N14" s="265" t="e">
        <f t="shared" si="6"/>
        <v>#DIV/0!</v>
      </c>
      <c r="O14" s="265">
        <f>+[3]ตสน.!D13</f>
        <v>0</v>
      </c>
      <c r="P14" s="265">
        <v>0</v>
      </c>
      <c r="Q14" s="265">
        <f t="shared" si="7"/>
        <v>0</v>
      </c>
      <c r="R14" s="265" t="e">
        <f t="shared" si="8"/>
        <v>#DIV/0!</v>
      </c>
      <c r="S14" s="265">
        <f>+[3]กพร.!C13</f>
        <v>0</v>
      </c>
      <c r="T14" s="265">
        <v>0</v>
      </c>
      <c r="U14" s="265">
        <f t="shared" si="9"/>
        <v>0</v>
      </c>
      <c r="V14" s="265" t="e">
        <f t="shared" si="1"/>
        <v>#DIV/0!</v>
      </c>
      <c r="W14" s="265"/>
      <c r="X14" s="265"/>
      <c r="Y14" s="265"/>
      <c r="Z14" s="265">
        <f t="shared" si="21"/>
        <v>0</v>
      </c>
      <c r="AA14" s="265"/>
      <c r="AB14" s="265"/>
      <c r="AC14" s="265"/>
      <c r="AD14" s="265">
        <f t="shared" si="22"/>
        <v>0</v>
      </c>
      <c r="AE14" s="265"/>
      <c r="AF14" s="265"/>
      <c r="AG14" s="265"/>
      <c r="AH14" s="265">
        <f t="shared" si="23"/>
        <v>0</v>
      </c>
      <c r="AI14" s="265"/>
      <c r="AJ14" s="265"/>
      <c r="AK14" s="265"/>
      <c r="AL14" s="265">
        <f t="shared" si="24"/>
        <v>0</v>
      </c>
      <c r="AM14" s="265">
        <f t="shared" si="11"/>
        <v>0</v>
      </c>
      <c r="AN14" s="260" t="e">
        <f>+AM14-#REF!</f>
        <v>#REF!</v>
      </c>
    </row>
    <row r="15" spans="1:40" s="2" customFormat="1">
      <c r="A15" s="245"/>
      <c r="B15" s="246" t="s">
        <v>76</v>
      </c>
      <c r="C15" s="246"/>
      <c r="D15" s="265"/>
      <c r="E15" s="265">
        <f t="shared" si="19"/>
        <v>0</v>
      </c>
      <c r="F15" s="265" t="e">
        <f t="shared" si="20"/>
        <v>#DIV/0!</v>
      </c>
      <c r="G15" s="265">
        <f>+[3]สล.!D14</f>
        <v>0</v>
      </c>
      <c r="H15" s="265"/>
      <c r="I15" s="265">
        <f t="shared" si="18"/>
        <v>0</v>
      </c>
      <c r="J15" s="265" t="e">
        <f t="shared" si="4"/>
        <v>#DIV/0!</v>
      </c>
      <c r="K15" s="265">
        <f>+[3]กผ.!D14</f>
        <v>0</v>
      </c>
      <c r="L15" s="265">
        <v>0</v>
      </c>
      <c r="M15" s="265">
        <f t="shared" si="5"/>
        <v>0</v>
      </c>
      <c r="N15" s="265" t="e">
        <f t="shared" si="6"/>
        <v>#DIV/0!</v>
      </c>
      <c r="O15" s="265">
        <f>+[3]ตสน.!D14</f>
        <v>0</v>
      </c>
      <c r="P15" s="265">
        <v>0</v>
      </c>
      <c r="Q15" s="265">
        <f t="shared" si="7"/>
        <v>0</v>
      </c>
      <c r="R15" s="265" t="e">
        <f t="shared" si="8"/>
        <v>#DIV/0!</v>
      </c>
      <c r="S15" s="265">
        <f>+[3]กพร.!C14</f>
        <v>0</v>
      </c>
      <c r="T15" s="265">
        <v>0</v>
      </c>
      <c r="U15" s="265">
        <f t="shared" si="9"/>
        <v>0</v>
      </c>
      <c r="V15" s="265" t="e">
        <f t="shared" si="1"/>
        <v>#DIV/0!</v>
      </c>
      <c r="W15" s="265"/>
      <c r="X15" s="265"/>
      <c r="Y15" s="265"/>
      <c r="Z15" s="265">
        <f t="shared" si="21"/>
        <v>0</v>
      </c>
      <c r="AA15" s="265"/>
      <c r="AB15" s="265"/>
      <c r="AC15" s="265"/>
      <c r="AD15" s="265">
        <f t="shared" si="22"/>
        <v>0</v>
      </c>
      <c r="AE15" s="265"/>
      <c r="AF15" s="265"/>
      <c r="AG15" s="265"/>
      <c r="AH15" s="265">
        <f t="shared" si="23"/>
        <v>0</v>
      </c>
      <c r="AI15" s="265"/>
      <c r="AJ15" s="265"/>
      <c r="AK15" s="265"/>
      <c r="AL15" s="265">
        <f t="shared" si="24"/>
        <v>0</v>
      </c>
      <c r="AM15" s="265">
        <f t="shared" si="11"/>
        <v>0</v>
      </c>
      <c r="AN15" s="260" t="e">
        <f>+AM15-#REF!</f>
        <v>#REF!</v>
      </c>
    </row>
    <row r="16" spans="1:40" s="2" customFormat="1">
      <c r="A16" s="245"/>
      <c r="B16" s="246" t="s">
        <v>75</v>
      </c>
      <c r="C16" s="246"/>
      <c r="D16" s="265"/>
      <c r="E16" s="265">
        <f t="shared" si="19"/>
        <v>0</v>
      </c>
      <c r="F16" s="265" t="e">
        <f t="shared" si="20"/>
        <v>#DIV/0!</v>
      </c>
      <c r="G16" s="265">
        <f>+[3]สล.!D15</f>
        <v>0</v>
      </c>
      <c r="H16" s="265"/>
      <c r="I16" s="265">
        <f t="shared" si="18"/>
        <v>0</v>
      </c>
      <c r="J16" s="265" t="e">
        <f t="shared" si="4"/>
        <v>#DIV/0!</v>
      </c>
      <c r="K16" s="265">
        <f>+[3]กผ.!D15</f>
        <v>0</v>
      </c>
      <c r="L16" s="265">
        <v>0</v>
      </c>
      <c r="M16" s="265">
        <f t="shared" si="5"/>
        <v>0</v>
      </c>
      <c r="N16" s="265" t="e">
        <f t="shared" si="6"/>
        <v>#DIV/0!</v>
      </c>
      <c r="O16" s="265">
        <f>+[3]ตสน.!D15</f>
        <v>0</v>
      </c>
      <c r="P16" s="265">
        <v>0</v>
      </c>
      <c r="Q16" s="265">
        <f t="shared" si="7"/>
        <v>0</v>
      </c>
      <c r="R16" s="265" t="e">
        <f t="shared" si="8"/>
        <v>#DIV/0!</v>
      </c>
      <c r="S16" s="265">
        <f>+[3]กพร.!C15</f>
        <v>0</v>
      </c>
      <c r="T16" s="265">
        <v>0</v>
      </c>
      <c r="U16" s="265">
        <f t="shared" si="9"/>
        <v>0</v>
      </c>
      <c r="V16" s="265" t="e">
        <f t="shared" si="1"/>
        <v>#DIV/0!</v>
      </c>
      <c r="W16" s="265"/>
      <c r="X16" s="265"/>
      <c r="Y16" s="265"/>
      <c r="Z16" s="265">
        <f t="shared" si="21"/>
        <v>0</v>
      </c>
      <c r="AA16" s="265"/>
      <c r="AB16" s="265"/>
      <c r="AC16" s="265"/>
      <c r="AD16" s="265">
        <f t="shared" si="22"/>
        <v>0</v>
      </c>
      <c r="AE16" s="265"/>
      <c r="AF16" s="265"/>
      <c r="AG16" s="265"/>
      <c r="AH16" s="265">
        <f t="shared" si="23"/>
        <v>0</v>
      </c>
      <c r="AI16" s="265"/>
      <c r="AJ16" s="265"/>
      <c r="AK16" s="265"/>
      <c r="AL16" s="265">
        <f t="shared" si="24"/>
        <v>0</v>
      </c>
      <c r="AM16" s="265">
        <f t="shared" si="11"/>
        <v>0</v>
      </c>
      <c r="AN16" s="260" t="e">
        <f>+AM16-#REF!</f>
        <v>#REF!</v>
      </c>
    </row>
    <row r="17" spans="1:40" s="2" customFormat="1">
      <c r="A17" s="245"/>
      <c r="B17" s="246" t="s">
        <v>74</v>
      </c>
      <c r="C17" s="246"/>
      <c r="D17" s="265"/>
      <c r="E17" s="265">
        <f t="shared" si="19"/>
        <v>0</v>
      </c>
      <c r="F17" s="265" t="e">
        <f t="shared" si="20"/>
        <v>#DIV/0!</v>
      </c>
      <c r="G17" s="265">
        <f>+[3]สล.!D16</f>
        <v>0</v>
      </c>
      <c r="H17" s="265"/>
      <c r="I17" s="265">
        <f t="shared" si="18"/>
        <v>0</v>
      </c>
      <c r="J17" s="265" t="e">
        <f t="shared" si="4"/>
        <v>#DIV/0!</v>
      </c>
      <c r="K17" s="265">
        <f>+[3]กผ.!D16</f>
        <v>0</v>
      </c>
      <c r="L17" s="265">
        <v>0</v>
      </c>
      <c r="M17" s="265">
        <f t="shared" si="5"/>
        <v>0</v>
      </c>
      <c r="N17" s="265" t="e">
        <f t="shared" si="6"/>
        <v>#DIV/0!</v>
      </c>
      <c r="O17" s="265">
        <f>+[3]ตสน.!D16</f>
        <v>0</v>
      </c>
      <c r="P17" s="265">
        <v>0</v>
      </c>
      <c r="Q17" s="265">
        <f t="shared" si="7"/>
        <v>0</v>
      </c>
      <c r="R17" s="265" t="e">
        <f t="shared" si="8"/>
        <v>#DIV/0!</v>
      </c>
      <c r="S17" s="265">
        <f>+[3]กพร.!C16</f>
        <v>0</v>
      </c>
      <c r="T17" s="265">
        <v>0</v>
      </c>
      <c r="U17" s="265">
        <f t="shared" si="9"/>
        <v>0</v>
      </c>
      <c r="V17" s="265" t="e">
        <f t="shared" si="1"/>
        <v>#DIV/0!</v>
      </c>
      <c r="W17" s="265"/>
      <c r="X17" s="265"/>
      <c r="Y17" s="265"/>
      <c r="Z17" s="265">
        <f t="shared" si="21"/>
        <v>0</v>
      </c>
      <c r="AA17" s="265"/>
      <c r="AB17" s="265"/>
      <c r="AC17" s="265"/>
      <c r="AD17" s="265">
        <f t="shared" si="22"/>
        <v>0</v>
      </c>
      <c r="AE17" s="265"/>
      <c r="AF17" s="265"/>
      <c r="AG17" s="265"/>
      <c r="AH17" s="265">
        <f t="shared" si="23"/>
        <v>0</v>
      </c>
      <c r="AI17" s="265"/>
      <c r="AJ17" s="265"/>
      <c r="AK17" s="265"/>
      <c r="AL17" s="265">
        <f t="shared" si="24"/>
        <v>0</v>
      </c>
      <c r="AM17" s="265">
        <f t="shared" si="11"/>
        <v>0</v>
      </c>
      <c r="AN17" s="260" t="e">
        <f>+AM17-#REF!</f>
        <v>#REF!</v>
      </c>
    </row>
    <row r="18" spans="1:40" s="2" customFormat="1">
      <c r="A18" s="245"/>
      <c r="B18" s="246" t="s">
        <v>73</v>
      </c>
      <c r="C18" s="246"/>
      <c r="D18" s="265"/>
      <c r="E18" s="265">
        <f t="shared" si="19"/>
        <v>0</v>
      </c>
      <c r="F18" s="265" t="e">
        <f t="shared" si="20"/>
        <v>#DIV/0!</v>
      </c>
      <c r="G18" s="265">
        <f>+[3]สล.!D17</f>
        <v>0</v>
      </c>
      <c r="H18" s="265"/>
      <c r="I18" s="265">
        <f t="shared" si="18"/>
        <v>0</v>
      </c>
      <c r="J18" s="265" t="e">
        <f t="shared" si="4"/>
        <v>#DIV/0!</v>
      </c>
      <c r="K18" s="265">
        <f>+[3]กผ.!D17</f>
        <v>0</v>
      </c>
      <c r="L18" s="265">
        <v>0</v>
      </c>
      <c r="M18" s="265">
        <f t="shared" si="5"/>
        <v>0</v>
      </c>
      <c r="N18" s="265" t="e">
        <f t="shared" si="6"/>
        <v>#DIV/0!</v>
      </c>
      <c r="O18" s="265">
        <f>+[3]ตสน.!D17</f>
        <v>0</v>
      </c>
      <c r="P18" s="265">
        <v>0</v>
      </c>
      <c r="Q18" s="265">
        <f t="shared" si="7"/>
        <v>0</v>
      </c>
      <c r="R18" s="265" t="e">
        <f t="shared" si="8"/>
        <v>#DIV/0!</v>
      </c>
      <c r="S18" s="265">
        <f>+[3]กพร.!C17</f>
        <v>0</v>
      </c>
      <c r="T18" s="265">
        <v>0</v>
      </c>
      <c r="U18" s="265">
        <f t="shared" si="9"/>
        <v>0</v>
      </c>
      <c r="V18" s="265" t="e">
        <f t="shared" si="1"/>
        <v>#DIV/0!</v>
      </c>
      <c r="W18" s="265"/>
      <c r="X18" s="265"/>
      <c r="Y18" s="265"/>
      <c r="Z18" s="265">
        <f t="shared" si="21"/>
        <v>0</v>
      </c>
      <c r="AA18" s="265"/>
      <c r="AB18" s="265"/>
      <c r="AC18" s="265"/>
      <c r="AD18" s="265">
        <f t="shared" si="22"/>
        <v>0</v>
      </c>
      <c r="AE18" s="265"/>
      <c r="AF18" s="265"/>
      <c r="AG18" s="265"/>
      <c r="AH18" s="265">
        <f t="shared" si="23"/>
        <v>0</v>
      </c>
      <c r="AI18" s="265"/>
      <c r="AJ18" s="265"/>
      <c r="AK18" s="265"/>
      <c r="AL18" s="265">
        <f t="shared" si="24"/>
        <v>0</v>
      </c>
      <c r="AM18" s="265">
        <f t="shared" si="11"/>
        <v>0</v>
      </c>
      <c r="AN18" s="260" t="e">
        <f>+AM18-#REF!</f>
        <v>#REF!</v>
      </c>
    </row>
    <row r="19" spans="1:40" s="2" customFormat="1">
      <c r="A19" s="248" t="s">
        <v>72</v>
      </c>
      <c r="B19" s="249" t="s">
        <v>71</v>
      </c>
      <c r="C19" s="249">
        <f>SUM(C20:C25)</f>
        <v>0</v>
      </c>
      <c r="D19" s="249">
        <f>SUM(D20:D25)</f>
        <v>0</v>
      </c>
      <c r="E19" s="249">
        <f>SUM(E20:E25)</f>
        <v>0</v>
      </c>
      <c r="F19" s="249" t="e">
        <f t="shared" si="20"/>
        <v>#DIV/0!</v>
      </c>
      <c r="G19" s="249">
        <f>SUM(G20:G25)</f>
        <v>13673900</v>
      </c>
      <c r="H19" s="249">
        <f>SUM(H20:H25)</f>
        <v>0</v>
      </c>
      <c r="I19" s="249">
        <f>SUM(I20:I25)</f>
        <v>13673900</v>
      </c>
      <c r="J19" s="249">
        <f t="shared" si="4"/>
        <v>100</v>
      </c>
      <c r="K19" s="249">
        <f>+[3]กผ.!D18</f>
        <v>0</v>
      </c>
      <c r="L19" s="249">
        <f>SUM(L20:L25)</f>
        <v>0</v>
      </c>
      <c r="M19" s="249">
        <f t="shared" si="5"/>
        <v>0</v>
      </c>
      <c r="N19" s="249" t="e">
        <f t="shared" si="6"/>
        <v>#DIV/0!</v>
      </c>
      <c r="O19" s="249">
        <f>+[3]ตสน.!D18</f>
        <v>0</v>
      </c>
      <c r="P19" s="249">
        <f>SUM(P20:P25)</f>
        <v>0</v>
      </c>
      <c r="Q19" s="249">
        <f t="shared" si="7"/>
        <v>0</v>
      </c>
      <c r="R19" s="249" t="e">
        <f t="shared" si="8"/>
        <v>#DIV/0!</v>
      </c>
      <c r="S19" s="249">
        <f>+[3]กพร.!C18</f>
        <v>0</v>
      </c>
      <c r="T19" s="249">
        <f>SUM(T20:T25)</f>
        <v>0</v>
      </c>
      <c r="U19" s="249">
        <f t="shared" si="9"/>
        <v>0</v>
      </c>
      <c r="V19" s="249" t="e">
        <f t="shared" si="1"/>
        <v>#DIV/0!</v>
      </c>
      <c r="W19" s="249">
        <f t="shared" ref="W19:AL19" si="25">SUM(W20:W25)</f>
        <v>0</v>
      </c>
      <c r="X19" s="249">
        <f t="shared" si="25"/>
        <v>0</v>
      </c>
      <c r="Y19" s="249">
        <f t="shared" si="25"/>
        <v>0</v>
      </c>
      <c r="Z19" s="249">
        <f t="shared" si="25"/>
        <v>0</v>
      </c>
      <c r="AA19" s="249">
        <f t="shared" si="25"/>
        <v>0</v>
      </c>
      <c r="AB19" s="249">
        <f t="shared" si="25"/>
        <v>0</v>
      </c>
      <c r="AC19" s="249">
        <f t="shared" si="25"/>
        <v>0</v>
      </c>
      <c r="AD19" s="249">
        <f t="shared" si="25"/>
        <v>0</v>
      </c>
      <c r="AE19" s="249">
        <f t="shared" si="25"/>
        <v>0</v>
      </c>
      <c r="AF19" s="249">
        <f t="shared" si="25"/>
        <v>0</v>
      </c>
      <c r="AG19" s="249">
        <f t="shared" si="25"/>
        <v>0</v>
      </c>
      <c r="AH19" s="249">
        <f t="shared" si="25"/>
        <v>0</v>
      </c>
      <c r="AI19" s="249">
        <f t="shared" si="25"/>
        <v>0</v>
      </c>
      <c r="AJ19" s="249">
        <f t="shared" si="25"/>
        <v>0</v>
      </c>
      <c r="AK19" s="249">
        <f t="shared" si="25"/>
        <v>0</v>
      </c>
      <c r="AL19" s="249">
        <f t="shared" si="25"/>
        <v>0</v>
      </c>
      <c r="AM19" s="249">
        <f t="shared" si="11"/>
        <v>0</v>
      </c>
      <c r="AN19" s="260" t="e">
        <f>+AM19-#REF!</f>
        <v>#REF!</v>
      </c>
    </row>
    <row r="20" spans="1:40" s="2" customFormat="1">
      <c r="A20" s="245"/>
      <c r="B20" s="246" t="s">
        <v>70</v>
      </c>
      <c r="C20" s="246"/>
      <c r="D20" s="265"/>
      <c r="E20" s="265">
        <f t="shared" ref="E20:E25" si="26">+C20-D20</f>
        <v>0</v>
      </c>
      <c r="F20" s="265" t="e">
        <f t="shared" si="20"/>
        <v>#DIV/0!</v>
      </c>
      <c r="G20" s="265">
        <v>13673900</v>
      </c>
      <c r="H20" s="265"/>
      <c r="I20" s="265">
        <f t="shared" ref="I20:I88" si="27">+G20-H20</f>
        <v>13673900</v>
      </c>
      <c r="J20" s="265">
        <f t="shared" si="4"/>
        <v>100</v>
      </c>
      <c r="K20" s="265">
        <f>+[3]กผ.!D19</f>
        <v>0</v>
      </c>
      <c r="L20" s="265">
        <v>0</v>
      </c>
      <c r="M20" s="265">
        <f t="shared" si="5"/>
        <v>0</v>
      </c>
      <c r="N20" s="265" t="e">
        <f t="shared" si="6"/>
        <v>#DIV/0!</v>
      </c>
      <c r="O20" s="265">
        <f>+[3]ตสน.!D19</f>
        <v>0</v>
      </c>
      <c r="P20" s="265">
        <v>0</v>
      </c>
      <c r="Q20" s="265">
        <f t="shared" si="7"/>
        <v>0</v>
      </c>
      <c r="R20" s="265" t="e">
        <f t="shared" si="8"/>
        <v>#DIV/0!</v>
      </c>
      <c r="S20" s="265">
        <f>+[3]กพร.!C19</f>
        <v>0</v>
      </c>
      <c r="T20" s="265">
        <v>0</v>
      </c>
      <c r="U20" s="265">
        <f t="shared" si="9"/>
        <v>0</v>
      </c>
      <c r="V20" s="265" t="e">
        <f t="shared" si="1"/>
        <v>#DIV/0!</v>
      </c>
      <c r="W20" s="265"/>
      <c r="X20" s="265"/>
      <c r="Y20" s="265"/>
      <c r="Z20" s="265">
        <f t="shared" si="21"/>
        <v>0</v>
      </c>
      <c r="AA20" s="265"/>
      <c r="AB20" s="265"/>
      <c r="AC20" s="265"/>
      <c r="AD20" s="265">
        <f t="shared" si="22"/>
        <v>0</v>
      </c>
      <c r="AE20" s="265"/>
      <c r="AF20" s="265"/>
      <c r="AG20" s="265"/>
      <c r="AH20" s="265">
        <f t="shared" si="23"/>
        <v>0</v>
      </c>
      <c r="AI20" s="265"/>
      <c r="AJ20" s="265"/>
      <c r="AK20" s="265"/>
      <c r="AL20" s="265">
        <f t="shared" si="24"/>
        <v>0</v>
      </c>
      <c r="AM20" s="265">
        <f t="shared" si="11"/>
        <v>0</v>
      </c>
      <c r="AN20" s="260" t="e">
        <f>+AM20-#REF!</f>
        <v>#REF!</v>
      </c>
    </row>
    <row r="21" spans="1:40" s="2" customFormat="1">
      <c r="A21" s="245"/>
      <c r="B21" s="246" t="s">
        <v>69</v>
      </c>
      <c r="C21" s="246"/>
      <c r="D21" s="265"/>
      <c r="E21" s="265">
        <f t="shared" si="26"/>
        <v>0</v>
      </c>
      <c r="F21" s="265" t="e">
        <f t="shared" si="20"/>
        <v>#DIV/0!</v>
      </c>
      <c r="G21" s="265">
        <f>+[3]สล.!D20</f>
        <v>0</v>
      </c>
      <c r="H21" s="265"/>
      <c r="I21" s="265">
        <f t="shared" si="27"/>
        <v>0</v>
      </c>
      <c r="J21" s="265" t="e">
        <f t="shared" si="4"/>
        <v>#DIV/0!</v>
      </c>
      <c r="K21" s="265">
        <f>+[3]กผ.!D20</f>
        <v>0</v>
      </c>
      <c r="L21" s="265">
        <v>0</v>
      </c>
      <c r="M21" s="265">
        <f t="shared" si="5"/>
        <v>0</v>
      </c>
      <c r="N21" s="265" t="e">
        <f t="shared" si="6"/>
        <v>#DIV/0!</v>
      </c>
      <c r="O21" s="265">
        <f>+[3]ตสน.!D20</f>
        <v>0</v>
      </c>
      <c r="P21" s="265">
        <v>0</v>
      </c>
      <c r="Q21" s="265">
        <f t="shared" si="7"/>
        <v>0</v>
      </c>
      <c r="R21" s="265" t="e">
        <f t="shared" si="8"/>
        <v>#DIV/0!</v>
      </c>
      <c r="S21" s="265">
        <f>+[3]กพร.!C20</f>
        <v>0</v>
      </c>
      <c r="T21" s="265">
        <v>0</v>
      </c>
      <c r="U21" s="265">
        <f t="shared" si="9"/>
        <v>0</v>
      </c>
      <c r="V21" s="265" t="e">
        <f t="shared" si="1"/>
        <v>#DIV/0!</v>
      </c>
      <c r="W21" s="265"/>
      <c r="X21" s="265"/>
      <c r="Y21" s="265"/>
      <c r="Z21" s="265">
        <f t="shared" si="21"/>
        <v>0</v>
      </c>
      <c r="AA21" s="265"/>
      <c r="AB21" s="265"/>
      <c r="AC21" s="265"/>
      <c r="AD21" s="265">
        <f t="shared" si="22"/>
        <v>0</v>
      </c>
      <c r="AE21" s="265"/>
      <c r="AF21" s="265"/>
      <c r="AG21" s="265"/>
      <c r="AH21" s="265">
        <f t="shared" si="23"/>
        <v>0</v>
      </c>
      <c r="AI21" s="265"/>
      <c r="AJ21" s="265"/>
      <c r="AK21" s="265"/>
      <c r="AL21" s="265">
        <f t="shared" si="24"/>
        <v>0</v>
      </c>
      <c r="AM21" s="265">
        <f t="shared" si="11"/>
        <v>0</v>
      </c>
      <c r="AN21" s="260" t="e">
        <f>+AM21-#REF!</f>
        <v>#REF!</v>
      </c>
    </row>
    <row r="22" spans="1:40" s="2" customFormat="1">
      <c r="A22" s="245"/>
      <c r="B22" s="246" t="s">
        <v>68</v>
      </c>
      <c r="C22" s="246"/>
      <c r="D22" s="265"/>
      <c r="E22" s="265">
        <f t="shared" si="26"/>
        <v>0</v>
      </c>
      <c r="F22" s="265" t="e">
        <f t="shared" si="20"/>
        <v>#DIV/0!</v>
      </c>
      <c r="G22" s="265">
        <f>+[3]สล.!D21</f>
        <v>0</v>
      </c>
      <c r="H22" s="265"/>
      <c r="I22" s="265">
        <f t="shared" si="27"/>
        <v>0</v>
      </c>
      <c r="J22" s="265" t="e">
        <f t="shared" si="4"/>
        <v>#DIV/0!</v>
      </c>
      <c r="K22" s="265">
        <f>+[3]กผ.!D21</f>
        <v>0</v>
      </c>
      <c r="L22" s="265">
        <v>0</v>
      </c>
      <c r="M22" s="265">
        <f t="shared" si="5"/>
        <v>0</v>
      </c>
      <c r="N22" s="265" t="e">
        <f t="shared" si="6"/>
        <v>#DIV/0!</v>
      </c>
      <c r="O22" s="265">
        <f>+[3]ตสน.!D21</f>
        <v>0</v>
      </c>
      <c r="P22" s="265">
        <v>0</v>
      </c>
      <c r="Q22" s="265">
        <f t="shared" si="7"/>
        <v>0</v>
      </c>
      <c r="R22" s="265" t="e">
        <f t="shared" si="8"/>
        <v>#DIV/0!</v>
      </c>
      <c r="S22" s="265">
        <f>+[3]กพร.!C21</f>
        <v>0</v>
      </c>
      <c r="T22" s="265">
        <v>0</v>
      </c>
      <c r="U22" s="265">
        <f t="shared" si="9"/>
        <v>0</v>
      </c>
      <c r="V22" s="265" t="e">
        <f t="shared" si="1"/>
        <v>#DIV/0!</v>
      </c>
      <c r="W22" s="265"/>
      <c r="X22" s="265"/>
      <c r="Y22" s="265"/>
      <c r="Z22" s="265">
        <f t="shared" si="21"/>
        <v>0</v>
      </c>
      <c r="AA22" s="265"/>
      <c r="AB22" s="265"/>
      <c r="AC22" s="265"/>
      <c r="AD22" s="265">
        <f t="shared" si="22"/>
        <v>0</v>
      </c>
      <c r="AE22" s="265"/>
      <c r="AF22" s="265"/>
      <c r="AG22" s="265"/>
      <c r="AH22" s="265">
        <f t="shared" si="23"/>
        <v>0</v>
      </c>
      <c r="AI22" s="265"/>
      <c r="AJ22" s="265"/>
      <c r="AK22" s="265"/>
      <c r="AL22" s="265">
        <f t="shared" si="24"/>
        <v>0</v>
      </c>
      <c r="AM22" s="265">
        <f t="shared" si="11"/>
        <v>0</v>
      </c>
      <c r="AN22" s="260" t="e">
        <f>+AM22-#REF!</f>
        <v>#REF!</v>
      </c>
    </row>
    <row r="23" spans="1:40" s="2" customFormat="1">
      <c r="A23" s="245"/>
      <c r="B23" s="246" t="s">
        <v>67</v>
      </c>
      <c r="C23" s="246"/>
      <c r="D23" s="265"/>
      <c r="E23" s="265">
        <f t="shared" si="26"/>
        <v>0</v>
      </c>
      <c r="F23" s="265" t="e">
        <f t="shared" si="20"/>
        <v>#DIV/0!</v>
      </c>
      <c r="G23" s="265">
        <f>+[3]สล.!D22</f>
        <v>0</v>
      </c>
      <c r="H23" s="265"/>
      <c r="I23" s="265">
        <f t="shared" si="27"/>
        <v>0</v>
      </c>
      <c r="J23" s="265" t="e">
        <f t="shared" si="4"/>
        <v>#DIV/0!</v>
      </c>
      <c r="K23" s="265">
        <f>+[3]กผ.!D22</f>
        <v>0</v>
      </c>
      <c r="L23" s="265">
        <v>0</v>
      </c>
      <c r="M23" s="265">
        <f t="shared" si="5"/>
        <v>0</v>
      </c>
      <c r="N23" s="265" t="e">
        <f t="shared" si="6"/>
        <v>#DIV/0!</v>
      </c>
      <c r="O23" s="265">
        <f>+[3]ตสน.!D22</f>
        <v>0</v>
      </c>
      <c r="P23" s="265">
        <v>0</v>
      </c>
      <c r="Q23" s="265">
        <f t="shared" si="7"/>
        <v>0</v>
      </c>
      <c r="R23" s="265" t="e">
        <f t="shared" si="8"/>
        <v>#DIV/0!</v>
      </c>
      <c r="S23" s="265">
        <f>+[3]กพร.!C22</f>
        <v>0</v>
      </c>
      <c r="T23" s="265">
        <v>0</v>
      </c>
      <c r="U23" s="265">
        <f t="shared" si="9"/>
        <v>0</v>
      </c>
      <c r="V23" s="265" t="e">
        <f t="shared" si="1"/>
        <v>#DIV/0!</v>
      </c>
      <c r="W23" s="265"/>
      <c r="X23" s="265"/>
      <c r="Y23" s="265"/>
      <c r="Z23" s="265">
        <f t="shared" si="21"/>
        <v>0</v>
      </c>
      <c r="AA23" s="265"/>
      <c r="AB23" s="265"/>
      <c r="AC23" s="265"/>
      <c r="AD23" s="265">
        <f t="shared" si="22"/>
        <v>0</v>
      </c>
      <c r="AE23" s="265"/>
      <c r="AF23" s="265"/>
      <c r="AG23" s="265"/>
      <c r="AH23" s="265">
        <f t="shared" si="23"/>
        <v>0</v>
      </c>
      <c r="AI23" s="265"/>
      <c r="AJ23" s="265"/>
      <c r="AK23" s="265"/>
      <c r="AL23" s="265">
        <f t="shared" si="24"/>
        <v>0</v>
      </c>
      <c r="AM23" s="265">
        <f t="shared" si="11"/>
        <v>0</v>
      </c>
      <c r="AN23" s="260" t="e">
        <f>+AM23-#REF!</f>
        <v>#REF!</v>
      </c>
    </row>
    <row r="24" spans="1:40" s="2" customFormat="1">
      <c r="A24" s="245"/>
      <c r="B24" s="246" t="s">
        <v>66</v>
      </c>
      <c r="C24" s="246"/>
      <c r="D24" s="265"/>
      <c r="E24" s="265">
        <f t="shared" si="26"/>
        <v>0</v>
      </c>
      <c r="F24" s="265" t="e">
        <f t="shared" si="20"/>
        <v>#DIV/0!</v>
      </c>
      <c r="G24" s="265">
        <f>+[3]สล.!D23</f>
        <v>0</v>
      </c>
      <c r="H24" s="265"/>
      <c r="I24" s="265">
        <f t="shared" si="27"/>
        <v>0</v>
      </c>
      <c r="J24" s="265" t="e">
        <f t="shared" si="4"/>
        <v>#DIV/0!</v>
      </c>
      <c r="K24" s="265">
        <f>+[3]กผ.!D23</f>
        <v>0</v>
      </c>
      <c r="L24" s="265">
        <v>0</v>
      </c>
      <c r="M24" s="265">
        <f t="shared" si="5"/>
        <v>0</v>
      </c>
      <c r="N24" s="265" t="e">
        <f t="shared" si="6"/>
        <v>#DIV/0!</v>
      </c>
      <c r="O24" s="265">
        <f>+[3]ตสน.!D23</f>
        <v>0</v>
      </c>
      <c r="P24" s="265">
        <v>0</v>
      </c>
      <c r="Q24" s="265">
        <f t="shared" si="7"/>
        <v>0</v>
      </c>
      <c r="R24" s="265" t="e">
        <f t="shared" si="8"/>
        <v>#DIV/0!</v>
      </c>
      <c r="S24" s="265">
        <f>+[3]กพร.!C23</f>
        <v>0</v>
      </c>
      <c r="T24" s="265">
        <v>0</v>
      </c>
      <c r="U24" s="265">
        <f t="shared" si="9"/>
        <v>0</v>
      </c>
      <c r="V24" s="265" t="e">
        <f t="shared" si="1"/>
        <v>#DIV/0!</v>
      </c>
      <c r="W24" s="265"/>
      <c r="X24" s="265"/>
      <c r="Y24" s="265"/>
      <c r="Z24" s="265">
        <f t="shared" si="21"/>
        <v>0</v>
      </c>
      <c r="AA24" s="265"/>
      <c r="AB24" s="265"/>
      <c r="AC24" s="265"/>
      <c r="AD24" s="265">
        <f t="shared" si="22"/>
        <v>0</v>
      </c>
      <c r="AE24" s="265"/>
      <c r="AF24" s="265"/>
      <c r="AG24" s="265"/>
      <c r="AH24" s="265">
        <f t="shared" si="23"/>
        <v>0</v>
      </c>
      <c r="AI24" s="265"/>
      <c r="AJ24" s="265"/>
      <c r="AK24" s="265"/>
      <c r="AL24" s="265">
        <f t="shared" si="24"/>
        <v>0</v>
      </c>
      <c r="AM24" s="265">
        <f t="shared" si="11"/>
        <v>0</v>
      </c>
      <c r="AN24" s="260" t="e">
        <f>+AM24-#REF!</f>
        <v>#REF!</v>
      </c>
    </row>
    <row r="25" spans="1:40" s="2" customFormat="1">
      <c r="A25" s="245"/>
      <c r="B25" s="246" t="s">
        <v>65</v>
      </c>
      <c r="C25" s="246"/>
      <c r="D25" s="265"/>
      <c r="E25" s="265">
        <f t="shared" si="26"/>
        <v>0</v>
      </c>
      <c r="F25" s="265" t="e">
        <f t="shared" si="20"/>
        <v>#DIV/0!</v>
      </c>
      <c r="G25" s="265">
        <f>+[3]สล.!D24</f>
        <v>0</v>
      </c>
      <c r="H25" s="265"/>
      <c r="I25" s="265">
        <f t="shared" si="27"/>
        <v>0</v>
      </c>
      <c r="J25" s="265" t="e">
        <f t="shared" si="4"/>
        <v>#DIV/0!</v>
      </c>
      <c r="K25" s="265">
        <f>+[3]กผ.!D24</f>
        <v>0</v>
      </c>
      <c r="L25" s="265">
        <v>0</v>
      </c>
      <c r="M25" s="265">
        <f t="shared" si="5"/>
        <v>0</v>
      </c>
      <c r="N25" s="265" t="e">
        <f t="shared" si="6"/>
        <v>#DIV/0!</v>
      </c>
      <c r="O25" s="265">
        <f>+[3]ตสน.!D24</f>
        <v>0</v>
      </c>
      <c r="P25" s="265">
        <v>0</v>
      </c>
      <c r="Q25" s="265">
        <f t="shared" si="7"/>
        <v>0</v>
      </c>
      <c r="R25" s="265" t="e">
        <f t="shared" si="8"/>
        <v>#DIV/0!</v>
      </c>
      <c r="S25" s="265">
        <f>+[3]กพร.!C24</f>
        <v>0</v>
      </c>
      <c r="T25" s="265">
        <v>0</v>
      </c>
      <c r="U25" s="265">
        <f t="shared" si="9"/>
        <v>0</v>
      </c>
      <c r="V25" s="265" t="e">
        <f t="shared" si="1"/>
        <v>#DIV/0!</v>
      </c>
      <c r="W25" s="265"/>
      <c r="X25" s="265"/>
      <c r="Y25" s="265"/>
      <c r="Z25" s="265">
        <f t="shared" si="21"/>
        <v>0</v>
      </c>
      <c r="AA25" s="265"/>
      <c r="AB25" s="265"/>
      <c r="AC25" s="265"/>
      <c r="AD25" s="265">
        <f t="shared" si="22"/>
        <v>0</v>
      </c>
      <c r="AE25" s="265"/>
      <c r="AF25" s="265"/>
      <c r="AG25" s="265"/>
      <c r="AH25" s="265">
        <f t="shared" si="23"/>
        <v>0</v>
      </c>
      <c r="AI25" s="265"/>
      <c r="AJ25" s="265"/>
      <c r="AK25" s="265"/>
      <c r="AL25" s="265">
        <f t="shared" si="24"/>
        <v>0</v>
      </c>
      <c r="AM25" s="265">
        <f t="shared" si="11"/>
        <v>0</v>
      </c>
      <c r="AN25" s="260" t="e">
        <f>+AM25-#REF!</f>
        <v>#REF!</v>
      </c>
    </row>
    <row r="26" spans="1:40">
      <c r="A26" s="241" t="s">
        <v>64</v>
      </c>
      <c r="B26" s="242" t="s">
        <v>63</v>
      </c>
      <c r="C26" s="242"/>
      <c r="D26" s="242"/>
      <c r="E26" s="242"/>
      <c r="F26" s="242" t="e">
        <f t="shared" si="20"/>
        <v>#DIV/0!</v>
      </c>
      <c r="G26" s="242">
        <f>+[3]สล.!D25</f>
        <v>0</v>
      </c>
      <c r="H26" s="242"/>
      <c r="I26" s="242">
        <f t="shared" si="27"/>
        <v>0</v>
      </c>
      <c r="J26" s="242" t="e">
        <f t="shared" si="4"/>
        <v>#DIV/0!</v>
      </c>
      <c r="K26" s="242">
        <f>+[3]กผ.!D25</f>
        <v>0</v>
      </c>
      <c r="L26" s="242"/>
      <c r="M26" s="242">
        <f t="shared" si="5"/>
        <v>0</v>
      </c>
      <c r="N26" s="242" t="e">
        <f t="shared" si="6"/>
        <v>#DIV/0!</v>
      </c>
      <c r="O26" s="242">
        <f>+[3]ตสน.!D25</f>
        <v>0</v>
      </c>
      <c r="P26" s="242"/>
      <c r="Q26" s="242">
        <f t="shared" si="7"/>
        <v>0</v>
      </c>
      <c r="R26" s="242" t="e">
        <f t="shared" si="8"/>
        <v>#DIV/0!</v>
      </c>
      <c r="S26" s="242">
        <f>+[3]กพร.!C25</f>
        <v>0</v>
      </c>
      <c r="T26" s="242"/>
      <c r="U26" s="242">
        <f t="shared" si="9"/>
        <v>0</v>
      </c>
      <c r="V26" s="242" t="e">
        <f t="shared" si="1"/>
        <v>#DIV/0!</v>
      </c>
      <c r="W26" s="242">
        <f>+[4]สำรองกรม!W26+[4]กตน.!W26+[4]กพร.!W26+[4]กผ.!W26+[4]สล.!W26+'[4]สล. (ฝบท.)'!W26+'[4]สล. (กทบ.)'!W26+'[4]สล. (กพด.)'!W26+'[4]สล. (กปส.)'!W26+'[4]สล. (กบค..)'!W26+'[4]สล. (กวก.)'!W26+'[4]สล. (กชอ.)'!W26+'[4]สล. (ฝอส.)'!W26+[4]กป.!W26+'[4]กป. (ฝบป.)'!W26+'[4]กป. (กวป)'!W26+'[4]กป. (กตส.)'!W26+'[4]กป. (กชบ.)'!W26+'[4]กป. (ศปน.)'!W26+'[4]กป. (ศปก.)'!W26+'[4]กป. (ศปฉ)'!W26+'[4]กป. (ศปอ.)'!W26+'[4]กป. (ศปต)'!W26+[4]กว.!W26+'[4]กว. (กลุ่มกว.)'!W26+'[4]กว. (กลุ่มวิเทศ)'!W26+'[4]กว. (ศูนย์ฯหัวหิน)'!W26+'[4]กว. (ศูนย์ฯสารสนเทศ)'!W26+[4]กบ.!W26+'[4]กบ. (กลุ่มการบิน)'!W26+'[4]กบ. (กลุ่มสื่อสาร)'!W26+'[4]กบ. (สนามบินนครสวรรค์)'!W26+'[4]กบ. (สนามบินคลองหลวง)'!W26+'[4]กบ. (กลุ่มบำรุงอากาศยาน ฮ)'!W26+'[4]กบ. (กลุ่มบำรุงอากาศยาน บ)'!W26</f>
        <v>0</v>
      </c>
      <c r="X26" s="242">
        <f>+[4]สำรองกรม!X26+[4]กตน.!X26+[4]กพร.!X26+[4]กผ.!X26+[4]สล.!X26+'[4]สล. (ฝบท.)'!X26+'[4]สล. (กทบ.)'!X26+'[4]สล. (กพด.)'!X26+'[4]สล. (กปส.)'!X26+'[4]สล. (กบค..)'!X26+'[4]สล. (กวก.)'!X26+'[4]สล. (กชอ.)'!X26+'[4]สล. (ฝอส.)'!X26+[4]กป.!X26+'[4]กป. (ฝบป.)'!X26+'[4]กป. (กวป)'!X26+'[4]กป. (กตส.)'!X26+'[4]กป. (กชบ.)'!X26+'[4]กป. (ศปน.)'!X26+'[4]กป. (ศปก.)'!X26+'[4]กป. (ศปฉ)'!X26+'[4]กป. (ศปอ.)'!X26+'[4]กป. (ศปต)'!X26+[4]กว.!X26+'[4]กว. (กลุ่มกว.)'!X26+'[4]กว. (กลุ่มวิเทศ)'!X26+'[4]กว. (ศูนย์ฯหัวหิน)'!X26+'[4]กว. (ศูนย์ฯสารสนเทศ)'!X26+[4]กบ.!X26+'[4]กบ. (กลุ่มการบิน)'!X26+'[4]กบ. (กลุ่มสื่อสาร)'!X26+'[4]กบ. (สนามบินนครสวรรค์)'!X26+'[4]กบ. (สนามบินคลองหลวง)'!X26+'[4]กบ. (กลุ่มบำรุงอากาศยาน ฮ)'!X26+'[4]กบ. (กลุ่มบำรุงอากาศยาน บ)'!X26</f>
        <v>0</v>
      </c>
      <c r="Y26" s="242">
        <f>+[4]สำรองกรม!Y26+[4]กตน.!Y26+[4]กพร.!Y26+[4]กผ.!Y26+[4]สล.!Y26+'[4]สล. (ฝบท.)'!Y26+'[4]สล. (กทบ.)'!Y26+'[4]สล. (กพด.)'!Y26+'[4]สล. (กปส.)'!Y26+'[4]สล. (กบค..)'!Y26+'[4]สล. (กวก.)'!Y26+'[4]สล. (กชอ.)'!Y26+'[4]สล. (ฝอส.)'!Y26+[4]กป.!Y26+'[4]กป. (ฝบป.)'!Y26+'[4]กป. (กวป)'!Y26+'[4]กป. (กตส.)'!Y26+'[4]กป. (กชบ.)'!Y26+'[4]กป. (ศปน.)'!Y26+'[4]กป. (ศปก.)'!Y26+'[4]กป. (ศปฉ)'!Y26+'[4]กป. (ศปอ.)'!Y26+'[4]กป. (ศปต)'!Y26+[4]กว.!Y26+'[4]กว. (กลุ่มกว.)'!Y26+'[4]กว. (กลุ่มวิเทศ)'!Y26+'[4]กว. (ศูนย์ฯหัวหิน)'!Y26+'[4]กว. (ศูนย์ฯสารสนเทศ)'!Y26+[4]กบ.!Y26+'[4]กบ. (กลุ่มการบิน)'!Y26+'[4]กบ. (กลุ่มสื่อสาร)'!Y26+'[4]กบ. (สนามบินนครสวรรค์)'!Y26+'[4]กบ. (สนามบินคลองหลวง)'!Y26+'[4]กบ. (กลุ่มบำรุงอากาศยาน ฮ)'!Y26+'[4]กบ. (กลุ่มบำรุงอากาศยาน บ)'!Y26</f>
        <v>0</v>
      </c>
      <c r="Z26" s="242"/>
      <c r="AA26" s="242">
        <f>+[4]สำรองกรม!AA26+[4]กตน.!AA26+[4]กพร.!AA26+[4]กผ.!AA26+[4]สล.!AA26+'[4]สล. (ฝบท.)'!AA26+'[4]สล. (กทบ.)'!AA26+'[4]สล. (กพด.)'!AA26+'[4]สล. (กปส.)'!AA26+'[4]สล. (กบค..)'!AA26+'[4]สล. (กวก.)'!AA26+'[4]สล. (กชอ.)'!AA26+'[4]สล. (ฝอส.)'!AA26+[4]กป.!AA26+'[4]กป. (ฝบป.)'!AA26+'[4]กป. (กวป)'!AA26+'[4]กป. (กตส.)'!AA26+'[4]กป. (กชบ.)'!AA26+'[4]กป. (ศปน.)'!AA26+'[4]กป. (ศปก.)'!AA26+'[4]กป. (ศปฉ)'!AA26+'[4]กป. (ศปอ.)'!AA26+'[4]กป. (ศปต)'!AA26+[4]กว.!AA26+'[4]กว. (กลุ่มกว.)'!AA26+'[4]กว. (กลุ่มวิเทศ)'!AA26+'[4]กว. (ศูนย์ฯหัวหิน)'!AA26+'[4]กว. (ศูนย์ฯสารสนเทศ)'!AA26+[4]กบ.!AA26+'[4]กบ. (กลุ่มการบิน)'!AA26+'[4]กบ. (กลุ่มสื่อสาร)'!AA26+'[4]กบ. (สนามบินนครสวรรค์)'!AA26+'[4]กบ. (สนามบินคลองหลวง)'!AA26+'[4]กบ. (กลุ่มบำรุงอากาศยาน ฮ)'!AA26+'[4]กบ. (กลุ่มบำรุงอากาศยาน บ)'!AA26</f>
        <v>0</v>
      </c>
      <c r="AB26" s="242">
        <f>+[4]สำรองกรม!AB26+[4]กตน.!AB26+[4]กพร.!AB26+[4]กผ.!AB26+[4]สล.!AB26+'[4]สล. (ฝบท.)'!AB26+'[4]สล. (กทบ.)'!AB26+'[4]สล. (กพด.)'!AB26+'[4]สล. (กปส.)'!AB26+'[4]สล. (กบค..)'!AB26+'[4]สล. (กวก.)'!AB26+'[4]สล. (กชอ.)'!AB26+'[4]สล. (ฝอส.)'!AB26+[4]กป.!AB26+'[4]กป. (ฝบป.)'!AB26+'[4]กป. (กวป)'!AB26+'[4]กป. (กตส.)'!AB26+'[4]กป. (กชบ.)'!AB26+'[4]กป. (ศปน.)'!AB26+'[4]กป. (ศปก.)'!AB26+'[4]กป. (ศปฉ)'!AB26+'[4]กป. (ศปอ.)'!AB26+'[4]กป. (ศปต)'!AB26+[4]กว.!AB26+'[4]กว. (กลุ่มกว.)'!AB26+'[4]กว. (กลุ่มวิเทศ)'!AB26+'[4]กว. (ศูนย์ฯหัวหิน)'!AB26+'[4]กว. (ศูนย์ฯสารสนเทศ)'!AB26+[4]กบ.!AB26+'[4]กบ. (กลุ่มการบิน)'!AB26+'[4]กบ. (กลุ่มสื่อสาร)'!AB26+'[4]กบ. (สนามบินนครสวรรค์)'!AB26+'[4]กบ. (สนามบินคลองหลวง)'!AB26+'[4]กบ. (กลุ่มบำรุงอากาศยาน ฮ)'!AB26+'[4]กบ. (กลุ่มบำรุงอากาศยาน บ)'!AB26</f>
        <v>0</v>
      </c>
      <c r="AC26" s="242">
        <f>+[4]สำรองกรม!AC26+[4]กตน.!AC26+[4]กพร.!AC26+[4]กผ.!AC26+[4]สล.!AC26+'[4]สล. (ฝบท.)'!AC26+'[4]สล. (กทบ.)'!AC26+'[4]สล. (กพด.)'!AC26+'[4]สล. (กปส.)'!AC26+'[4]สล. (กบค..)'!AC26+'[4]สล. (กวก.)'!AC26+'[4]สล. (กชอ.)'!AC26+'[4]สล. (ฝอส.)'!AC26+[4]กป.!AC26+'[4]กป. (ฝบป.)'!AC26+'[4]กป. (กวป)'!AC26+'[4]กป. (กตส.)'!AC26+'[4]กป. (กชบ.)'!AC26+'[4]กป. (ศปน.)'!AC26+'[4]กป. (ศปก.)'!AC26+'[4]กป. (ศปฉ)'!AC26+'[4]กป. (ศปอ.)'!AC26+'[4]กป. (ศปต)'!AC26+[4]กว.!AC26+'[4]กว. (กลุ่มกว.)'!AC26+'[4]กว. (กลุ่มวิเทศ)'!AC26+'[4]กว. (ศูนย์ฯหัวหิน)'!AC26+'[4]กว. (ศูนย์ฯสารสนเทศ)'!AC26+[4]กบ.!AC26+'[4]กบ. (กลุ่มการบิน)'!AC26+'[4]กบ. (กลุ่มสื่อสาร)'!AC26+'[4]กบ. (สนามบินนครสวรรค์)'!AC26+'[4]กบ. (สนามบินคลองหลวง)'!AC26+'[4]กบ. (กลุ่มบำรุงอากาศยาน ฮ)'!AC26+'[4]กบ. (กลุ่มบำรุงอากาศยาน บ)'!AC26</f>
        <v>0</v>
      </c>
      <c r="AD26" s="242"/>
      <c r="AE26" s="242">
        <f>+[4]สำรองกรม!AE26+[4]กตน.!AE26+[4]กพร.!AE26+[4]กผ.!AE26+[4]สล.!AE26+'[4]สล. (ฝบท.)'!AE26+'[4]สล. (กทบ.)'!AE26+'[4]สล. (กพด.)'!AE26+'[4]สล. (กปส.)'!AE26+'[4]สล. (กบค..)'!AE26+'[4]สล. (กวก.)'!AE26+'[4]สล. (กชอ.)'!AE26+'[4]สล. (ฝอส.)'!AE26+[4]กป.!AE26+'[4]กป. (ฝบป.)'!AE26+'[4]กป. (กวป)'!AE26+'[4]กป. (กตส.)'!AE26+'[4]กป. (กชบ.)'!AE26+'[4]กป. (ศปน.)'!AE26+'[4]กป. (ศปก.)'!AE26+'[4]กป. (ศปฉ)'!AE26+'[4]กป. (ศปอ.)'!AE26+'[4]กป. (ศปต)'!AE26+[4]กว.!AE26+'[4]กว. (กลุ่มกว.)'!AE26+'[4]กว. (กลุ่มวิเทศ)'!AE26+'[4]กว. (ศูนย์ฯหัวหิน)'!AE26+'[4]กว. (ศูนย์ฯสารสนเทศ)'!AE26+[4]กบ.!AE26+'[4]กบ. (กลุ่มการบิน)'!AE26+'[4]กบ. (กลุ่มสื่อสาร)'!AE26+'[4]กบ. (สนามบินนครสวรรค์)'!AE26+'[4]กบ. (สนามบินคลองหลวง)'!AE26+'[4]กบ. (กลุ่มบำรุงอากาศยาน ฮ)'!AE26+'[4]กบ. (กลุ่มบำรุงอากาศยาน บ)'!AE26</f>
        <v>0</v>
      </c>
      <c r="AF26" s="242">
        <f>+[4]สำรองกรม!AF26+[4]กตน.!AF26+[4]กพร.!AF26+[4]กผ.!AF26+[4]สล.!AF26+'[4]สล. (ฝบท.)'!AF26+'[4]สล. (กทบ.)'!AF26+'[4]สล. (กพด.)'!AF26+'[4]สล. (กปส.)'!AF26+'[4]สล. (กบค..)'!AF26+'[4]สล. (กวก.)'!AF26+'[4]สล. (กชอ.)'!AF26+'[4]สล. (ฝอส.)'!AF26+[4]กป.!AF26+'[4]กป. (ฝบป.)'!AF26+'[4]กป. (กวป)'!AF26+'[4]กป. (กตส.)'!AF26+'[4]กป. (กชบ.)'!AF26+'[4]กป. (ศปน.)'!AF26+'[4]กป. (ศปก.)'!AF26+'[4]กป. (ศปฉ)'!AF26+'[4]กป. (ศปอ.)'!AF26+'[4]กป. (ศปต)'!AF26+[4]กว.!AF26+'[4]กว. (กลุ่มกว.)'!AF26+'[4]กว. (กลุ่มวิเทศ)'!AF26+'[4]กว. (ศูนย์ฯหัวหิน)'!AF26+'[4]กว. (ศูนย์ฯสารสนเทศ)'!AF26+[4]กบ.!AF26+'[4]กบ. (กลุ่มการบิน)'!AF26+'[4]กบ. (กลุ่มสื่อสาร)'!AF26+'[4]กบ. (สนามบินนครสวรรค์)'!AF26+'[4]กบ. (สนามบินคลองหลวง)'!AF26+'[4]กบ. (กลุ่มบำรุงอากาศยาน ฮ)'!AF26+'[4]กบ. (กลุ่มบำรุงอากาศยาน บ)'!AF26</f>
        <v>0</v>
      </c>
      <c r="AG26" s="242">
        <f>+[4]สำรองกรม!AG26+[4]กตน.!AG26+[4]กพร.!AG26+[4]กผ.!AG26+[4]สล.!AG26+'[4]สล. (ฝบท.)'!AG26+'[4]สล. (กทบ.)'!AG26+'[4]สล. (กพด.)'!AG26+'[4]สล. (กปส.)'!AG26+'[4]สล. (กบค..)'!AG26+'[4]สล. (กวก.)'!AG26+'[4]สล. (กชอ.)'!AG26+'[4]สล. (ฝอส.)'!AG26+[4]กป.!AG26+'[4]กป. (ฝบป.)'!AG26+'[4]กป. (กวป)'!AG26+'[4]กป. (กตส.)'!AG26+'[4]กป. (กชบ.)'!AG26+'[4]กป. (ศปน.)'!AG26+'[4]กป. (ศปก.)'!AG26+'[4]กป. (ศปฉ)'!AG26+'[4]กป. (ศปอ.)'!AG26+'[4]กป. (ศปต)'!AG26+[4]กว.!AG26+'[4]กว. (กลุ่มกว.)'!AG26+'[4]กว. (กลุ่มวิเทศ)'!AG26+'[4]กว. (ศูนย์ฯหัวหิน)'!AG26+'[4]กว. (ศูนย์ฯสารสนเทศ)'!AG26+[4]กบ.!AG26+'[4]กบ. (กลุ่มการบิน)'!AG26+'[4]กบ. (กลุ่มสื่อสาร)'!AG26+'[4]กบ. (สนามบินนครสวรรค์)'!AG26+'[4]กบ. (สนามบินคลองหลวง)'!AG26+'[4]กบ. (กลุ่มบำรุงอากาศยาน ฮ)'!AG26+'[4]กบ. (กลุ่มบำรุงอากาศยาน บ)'!AG26</f>
        <v>0</v>
      </c>
      <c r="AH26" s="242"/>
      <c r="AI26" s="242">
        <f>+[4]สำรองกรม!AI26+[4]กตน.!AI26+[4]กพร.!AI26+[4]กผ.!AI26+[4]สล.!AI26+'[4]สล. (ฝบท.)'!AI26+'[4]สล. (กทบ.)'!AI26+'[4]สล. (กพด.)'!AI26+'[4]สล. (กปส.)'!AI26+'[4]สล. (กบค..)'!AI26+'[4]สล. (กวก.)'!AI26+'[4]สล. (กชอ.)'!AI26+'[4]สล. (ฝอส.)'!AI26+[4]กป.!AI26+'[4]กป. (ฝบป.)'!AI26+'[4]กป. (กวป)'!AI26+'[4]กป. (กตส.)'!AI26+'[4]กป. (กชบ.)'!AI26+'[4]กป. (ศปน.)'!AI26+'[4]กป. (ศปก.)'!AI26+'[4]กป. (ศปฉ)'!AI26+'[4]กป. (ศปอ.)'!AI26+'[4]กป. (ศปต)'!AI26+[4]กว.!AI26+'[4]กว. (กลุ่มกว.)'!AI26+'[4]กว. (กลุ่มวิเทศ)'!AI26+'[4]กว. (ศูนย์ฯหัวหิน)'!AI26+'[4]กว. (ศูนย์ฯสารสนเทศ)'!AI26+[4]กบ.!AI26+'[4]กบ. (กลุ่มการบิน)'!AI26+'[4]กบ. (กลุ่มสื่อสาร)'!AI26+'[4]กบ. (สนามบินนครสวรรค์)'!AI26+'[4]กบ. (สนามบินคลองหลวง)'!AI26+'[4]กบ. (กลุ่มบำรุงอากาศยาน ฮ)'!AI26+'[4]กบ. (กลุ่มบำรุงอากาศยาน บ)'!AI26</f>
        <v>0</v>
      </c>
      <c r="AJ26" s="242">
        <f>+[4]สำรองกรม!AJ26+[4]กตน.!AJ26+[4]กพร.!AJ26+[4]กผ.!AJ26+[4]สล.!AJ26+'[4]สล. (ฝบท.)'!AJ26+'[4]สล. (กทบ.)'!AJ26+'[4]สล. (กพด.)'!AJ26+'[4]สล. (กปส.)'!AJ26+'[4]สล. (กบค..)'!AJ26+'[4]สล. (กวก.)'!AJ26+'[4]สล. (กชอ.)'!AJ26+'[4]สล. (ฝอส.)'!AJ26+[4]กป.!AJ26+'[4]กป. (ฝบป.)'!AJ26+'[4]กป. (กวป)'!AJ26+'[4]กป. (กตส.)'!AJ26+'[4]กป. (กชบ.)'!AJ26+'[4]กป. (ศปน.)'!AJ26+'[4]กป. (ศปก.)'!AJ26+'[4]กป. (ศปฉ)'!AJ26+'[4]กป. (ศปอ.)'!AJ26+'[4]กป. (ศปต)'!AJ26+[4]กว.!AJ26+'[4]กว. (กลุ่มกว.)'!AJ26+'[4]กว. (กลุ่มวิเทศ)'!AJ26+'[4]กว. (ศูนย์ฯหัวหิน)'!AJ26+'[4]กว. (ศูนย์ฯสารสนเทศ)'!AJ26+[4]กบ.!AJ26+'[4]กบ. (กลุ่มการบิน)'!AJ26+'[4]กบ. (กลุ่มสื่อสาร)'!AJ26+'[4]กบ. (สนามบินนครสวรรค์)'!AJ26+'[4]กบ. (สนามบินคลองหลวง)'!AJ26+'[4]กบ. (กลุ่มบำรุงอากาศยาน ฮ)'!AJ26+'[4]กบ. (กลุ่มบำรุงอากาศยาน บ)'!AJ26</f>
        <v>0</v>
      </c>
      <c r="AK26" s="242">
        <f>+[4]สำรองกรม!AK26+[4]กตน.!AK26+[4]กพร.!AK26+[4]กผ.!AK26+[4]สล.!AK26+'[4]สล. (ฝบท.)'!AK26+'[4]สล. (กทบ.)'!AK26+'[4]สล. (กพด.)'!AK26+'[4]สล. (กปส.)'!AK26+'[4]สล. (กบค..)'!AK26+'[4]สล. (กวก.)'!AK26+'[4]สล. (กชอ.)'!AK26+'[4]สล. (ฝอส.)'!AK26+[4]กป.!AK26+'[4]กป. (ฝบป.)'!AK26+'[4]กป. (กวป)'!AK26+'[4]กป. (กตส.)'!AK26+'[4]กป. (กชบ.)'!AK26+'[4]กป. (ศปน.)'!AK26+'[4]กป. (ศปก.)'!AK26+'[4]กป. (ศปฉ)'!AK26+'[4]กป. (ศปอ.)'!AK26+'[4]กป. (ศปต)'!AK26+[4]กว.!AK26+'[4]กว. (กลุ่มกว.)'!AK26+'[4]กว. (กลุ่มวิเทศ)'!AK26+'[4]กว. (ศูนย์ฯหัวหิน)'!AK26+'[4]กว. (ศูนย์ฯสารสนเทศ)'!AK26+[4]กบ.!AK26+'[4]กบ. (กลุ่มการบิน)'!AK26+'[4]กบ. (กลุ่มสื่อสาร)'!AK26+'[4]กบ. (สนามบินนครสวรรค์)'!AK26+'[4]กบ. (สนามบินคลองหลวง)'!AK26+'[4]กบ. (กลุ่มบำรุงอากาศยาน ฮ)'!AK26+'[4]กบ. (กลุ่มบำรุงอากาศยาน บ)'!AK26</f>
        <v>0</v>
      </c>
      <c r="AL26" s="242"/>
      <c r="AM26" s="242">
        <f t="shared" si="11"/>
        <v>0</v>
      </c>
      <c r="AN26" s="260" t="e">
        <f>+AM26-#REF!</f>
        <v>#REF!</v>
      </c>
    </row>
    <row r="27" spans="1:40">
      <c r="A27" s="241" t="s">
        <v>62</v>
      </c>
      <c r="B27" s="242" t="s">
        <v>61</v>
      </c>
      <c r="C27" s="242">
        <f>SUM(C28:C29)</f>
        <v>0</v>
      </c>
      <c r="D27" s="242">
        <f>SUM(D28:D29)</f>
        <v>4240300</v>
      </c>
      <c r="E27" s="242">
        <f>SUM(E28:E29)</f>
        <v>-4240300</v>
      </c>
      <c r="F27" s="242" t="e">
        <f t="shared" si="20"/>
        <v>#DIV/0!</v>
      </c>
      <c r="G27" s="242">
        <f>+[3]สล.!D26</f>
        <v>3713900</v>
      </c>
      <c r="H27" s="242">
        <f>+H28+H29</f>
        <v>867800</v>
      </c>
      <c r="I27" s="242">
        <f t="shared" si="27"/>
        <v>2846100</v>
      </c>
      <c r="J27" s="242">
        <f t="shared" si="4"/>
        <v>76.633727348609284</v>
      </c>
      <c r="K27" s="242">
        <f>+[3]กผ.!D26</f>
        <v>0</v>
      </c>
      <c r="L27" s="242">
        <f>SUM(L28:L29)</f>
        <v>0</v>
      </c>
      <c r="M27" s="242">
        <f t="shared" si="5"/>
        <v>0</v>
      </c>
      <c r="N27" s="242" t="e">
        <f t="shared" si="6"/>
        <v>#DIV/0!</v>
      </c>
      <c r="O27" s="242">
        <f>+[3]ตสน.!D26</f>
        <v>0</v>
      </c>
      <c r="P27" s="242">
        <f>SUM(P28:P29)</f>
        <v>0</v>
      </c>
      <c r="Q27" s="242">
        <f t="shared" si="7"/>
        <v>0</v>
      </c>
      <c r="R27" s="242" t="e">
        <f t="shared" si="8"/>
        <v>#DIV/0!</v>
      </c>
      <c r="S27" s="242">
        <f>+[3]กพร.!C26</f>
        <v>0</v>
      </c>
      <c r="T27" s="242">
        <f>SUM(T28:T29)</f>
        <v>0</v>
      </c>
      <c r="U27" s="242">
        <f t="shared" si="9"/>
        <v>0</v>
      </c>
      <c r="V27" s="242" t="e">
        <f t="shared" si="1"/>
        <v>#DIV/0!</v>
      </c>
      <c r="W27" s="242">
        <f t="shared" ref="W27:AL27" si="28">SUM(W28:W29)</f>
        <v>0</v>
      </c>
      <c r="X27" s="242">
        <f t="shared" si="28"/>
        <v>0</v>
      </c>
      <c r="Y27" s="242">
        <f t="shared" si="28"/>
        <v>0</v>
      </c>
      <c r="Z27" s="242">
        <f t="shared" si="28"/>
        <v>0</v>
      </c>
      <c r="AA27" s="242">
        <f t="shared" si="28"/>
        <v>0</v>
      </c>
      <c r="AB27" s="242">
        <f t="shared" si="28"/>
        <v>0</v>
      </c>
      <c r="AC27" s="242">
        <f t="shared" si="28"/>
        <v>0</v>
      </c>
      <c r="AD27" s="242">
        <f t="shared" si="28"/>
        <v>0</v>
      </c>
      <c r="AE27" s="242">
        <f t="shared" si="28"/>
        <v>0</v>
      </c>
      <c r="AF27" s="242">
        <f t="shared" si="28"/>
        <v>0</v>
      </c>
      <c r="AG27" s="242">
        <f t="shared" si="28"/>
        <v>0</v>
      </c>
      <c r="AH27" s="242">
        <f t="shared" si="28"/>
        <v>0</v>
      </c>
      <c r="AI27" s="242">
        <f t="shared" si="28"/>
        <v>0</v>
      </c>
      <c r="AJ27" s="242">
        <f t="shared" si="28"/>
        <v>0</v>
      </c>
      <c r="AK27" s="242">
        <f t="shared" si="28"/>
        <v>0</v>
      </c>
      <c r="AL27" s="242">
        <f t="shared" si="28"/>
        <v>0</v>
      </c>
      <c r="AM27" s="242">
        <f t="shared" si="11"/>
        <v>0</v>
      </c>
      <c r="AN27" s="260" t="e">
        <f>+AM27-#REF!</f>
        <v>#REF!</v>
      </c>
    </row>
    <row r="28" spans="1:40">
      <c r="A28" s="250"/>
      <c r="B28" s="251" t="s">
        <v>60</v>
      </c>
      <c r="C28" s="251"/>
      <c r="D28" s="266">
        <v>4240300</v>
      </c>
      <c r="E28" s="266">
        <f>+C28-D28</f>
        <v>-4240300</v>
      </c>
      <c r="F28" s="266" t="e">
        <f t="shared" si="20"/>
        <v>#DIV/0!</v>
      </c>
      <c r="G28" s="266">
        <v>3713900</v>
      </c>
      <c r="H28" s="266">
        <v>867800</v>
      </c>
      <c r="I28" s="266">
        <f t="shared" si="27"/>
        <v>2846100</v>
      </c>
      <c r="J28" s="266">
        <f t="shared" si="4"/>
        <v>76.633727348609284</v>
      </c>
      <c r="K28" s="266">
        <f>+[3]กผ.!D27</f>
        <v>0</v>
      </c>
      <c r="L28" s="266">
        <v>0</v>
      </c>
      <c r="M28" s="266">
        <f t="shared" si="5"/>
        <v>0</v>
      </c>
      <c r="N28" s="266" t="e">
        <f t="shared" si="6"/>
        <v>#DIV/0!</v>
      </c>
      <c r="O28" s="266">
        <f>+[3]ตสน.!D27</f>
        <v>0</v>
      </c>
      <c r="P28" s="266">
        <v>0</v>
      </c>
      <c r="Q28" s="266">
        <f t="shared" si="7"/>
        <v>0</v>
      </c>
      <c r="R28" s="266" t="e">
        <f t="shared" si="8"/>
        <v>#DIV/0!</v>
      </c>
      <c r="S28" s="266">
        <f>+[3]กพร.!C27</f>
        <v>0</v>
      </c>
      <c r="T28" s="266">
        <v>0</v>
      </c>
      <c r="U28" s="266">
        <f t="shared" si="9"/>
        <v>0</v>
      </c>
      <c r="V28" s="266" t="e">
        <f t="shared" si="1"/>
        <v>#DIV/0!</v>
      </c>
      <c r="W28" s="266"/>
      <c r="X28" s="266"/>
      <c r="Y28" s="266"/>
      <c r="Z28" s="266">
        <f>SUM(W28:Y28)</f>
        <v>0</v>
      </c>
      <c r="AA28" s="266"/>
      <c r="AB28" s="266"/>
      <c r="AC28" s="266"/>
      <c r="AD28" s="266">
        <f>SUM(AA28:AC28)</f>
        <v>0</v>
      </c>
      <c r="AE28" s="266"/>
      <c r="AF28" s="266"/>
      <c r="AG28" s="266"/>
      <c r="AH28" s="266">
        <f>SUM(AE28:AG28)</f>
        <v>0</v>
      </c>
      <c r="AI28" s="266"/>
      <c r="AJ28" s="266"/>
      <c r="AK28" s="266"/>
      <c r="AL28" s="266">
        <f>SUM(AI28:AK28)</f>
        <v>0</v>
      </c>
      <c r="AM28" s="266">
        <f t="shared" si="11"/>
        <v>0</v>
      </c>
      <c r="AN28" s="260" t="e">
        <f>+AM28-#REF!</f>
        <v>#REF!</v>
      </c>
    </row>
    <row r="29" spans="1:40">
      <c r="A29" s="250"/>
      <c r="B29" s="251" t="s">
        <v>59</v>
      </c>
      <c r="C29" s="251"/>
      <c r="D29" s="266">
        <v>0</v>
      </c>
      <c r="E29" s="266">
        <f>+C29-D29</f>
        <v>0</v>
      </c>
      <c r="F29" s="266" t="e">
        <f t="shared" si="20"/>
        <v>#DIV/0!</v>
      </c>
      <c r="G29" s="266">
        <f>+[3]สล.!D28</f>
        <v>0</v>
      </c>
      <c r="H29" s="266">
        <v>0</v>
      </c>
      <c r="I29" s="266">
        <f t="shared" si="27"/>
        <v>0</v>
      </c>
      <c r="J29" s="266" t="e">
        <f t="shared" si="4"/>
        <v>#DIV/0!</v>
      </c>
      <c r="K29" s="266">
        <f>+[3]กผ.!D28</f>
        <v>0</v>
      </c>
      <c r="L29" s="266">
        <v>0</v>
      </c>
      <c r="M29" s="266">
        <f t="shared" si="5"/>
        <v>0</v>
      </c>
      <c r="N29" s="266" t="e">
        <f t="shared" si="6"/>
        <v>#DIV/0!</v>
      </c>
      <c r="O29" s="266">
        <f>+[3]ตสน.!D28</f>
        <v>0</v>
      </c>
      <c r="P29" s="266">
        <v>0</v>
      </c>
      <c r="Q29" s="266">
        <f t="shared" si="7"/>
        <v>0</v>
      </c>
      <c r="R29" s="266" t="e">
        <f t="shared" si="8"/>
        <v>#DIV/0!</v>
      </c>
      <c r="S29" s="266">
        <f>+[3]กพร.!C28</f>
        <v>0</v>
      </c>
      <c r="T29" s="266">
        <v>0</v>
      </c>
      <c r="U29" s="266">
        <f t="shared" si="9"/>
        <v>0</v>
      </c>
      <c r="V29" s="266" t="e">
        <f t="shared" si="1"/>
        <v>#DIV/0!</v>
      </c>
      <c r="W29" s="266"/>
      <c r="X29" s="266"/>
      <c r="Y29" s="266"/>
      <c r="Z29" s="266">
        <f>SUM(W29:Y29)</f>
        <v>0</v>
      </c>
      <c r="AA29" s="266"/>
      <c r="AB29" s="266"/>
      <c r="AC29" s="266"/>
      <c r="AD29" s="266">
        <f>SUM(AA29:AC29)</f>
        <v>0</v>
      </c>
      <c r="AE29" s="266"/>
      <c r="AF29" s="266"/>
      <c r="AG29" s="266"/>
      <c r="AH29" s="266">
        <f>SUM(AE29:AG29)</f>
        <v>0</v>
      </c>
      <c r="AI29" s="266"/>
      <c r="AJ29" s="266"/>
      <c r="AK29" s="266"/>
      <c r="AL29" s="266">
        <f>SUM(AI29:AK29)</f>
        <v>0</v>
      </c>
      <c r="AM29" s="266">
        <f t="shared" si="11"/>
        <v>0</v>
      </c>
      <c r="AN29" s="260" t="e">
        <f>+AM29-#REF!</f>
        <v>#REF!</v>
      </c>
    </row>
    <row r="30" spans="1:40">
      <c r="A30" s="239">
        <v>2</v>
      </c>
      <c r="B30" s="240" t="s">
        <v>58</v>
      </c>
      <c r="C30" s="267">
        <f>+C31+C73</f>
        <v>304502500</v>
      </c>
      <c r="D30" s="267">
        <f>+D31+D73</f>
        <v>845434500</v>
      </c>
      <c r="E30" s="267">
        <f>+E31+E73</f>
        <v>-540932000</v>
      </c>
      <c r="F30" s="268">
        <f t="shared" si="20"/>
        <v>-177.64451851791037</v>
      </c>
      <c r="G30" s="267">
        <f>+[3]สล.!D29</f>
        <v>46059800</v>
      </c>
      <c r="H30" s="267">
        <f>+H31+H73</f>
        <v>0</v>
      </c>
      <c r="I30" s="267">
        <f t="shared" si="27"/>
        <v>46059800</v>
      </c>
      <c r="J30" s="267">
        <f t="shared" si="4"/>
        <v>100</v>
      </c>
      <c r="K30" s="267">
        <f>+[3]กผ.!D29</f>
        <v>2530000</v>
      </c>
      <c r="L30" s="267">
        <f>+L31+L73</f>
        <v>3890900</v>
      </c>
      <c r="M30" s="267">
        <f t="shared" si="5"/>
        <v>-1360900</v>
      </c>
      <c r="N30" s="267">
        <f t="shared" si="6"/>
        <v>-53.790513833992094</v>
      </c>
      <c r="O30" s="267">
        <f>+[3]ตสน.!D29</f>
        <v>1050000</v>
      </c>
      <c r="P30" s="267">
        <f>+P31+P73</f>
        <v>847100</v>
      </c>
      <c r="Q30" s="267">
        <f t="shared" si="7"/>
        <v>202900</v>
      </c>
      <c r="R30" s="267">
        <f t="shared" si="8"/>
        <v>19.323809523809523</v>
      </c>
      <c r="S30" s="267">
        <f>+[3]กพร.!C29</f>
        <v>844000</v>
      </c>
      <c r="T30" s="267">
        <f>+T31+T73</f>
        <v>1804100</v>
      </c>
      <c r="U30" s="267">
        <f t="shared" si="9"/>
        <v>-960100</v>
      </c>
      <c r="V30" s="267">
        <f t="shared" si="1"/>
        <v>-113.75592417061611</v>
      </c>
      <c r="W30" s="267">
        <f t="shared" ref="W30:AL30" si="29">+W31+W73</f>
        <v>0</v>
      </c>
      <c r="X30" s="267">
        <f t="shared" si="29"/>
        <v>0</v>
      </c>
      <c r="Y30" s="267">
        <f t="shared" si="29"/>
        <v>0</v>
      </c>
      <c r="Z30" s="267">
        <f t="shared" si="29"/>
        <v>0</v>
      </c>
      <c r="AA30" s="267">
        <f t="shared" si="29"/>
        <v>0</v>
      </c>
      <c r="AB30" s="267">
        <f t="shared" si="29"/>
        <v>0</v>
      </c>
      <c r="AC30" s="267">
        <f t="shared" si="29"/>
        <v>0</v>
      </c>
      <c r="AD30" s="267">
        <f t="shared" si="29"/>
        <v>0</v>
      </c>
      <c r="AE30" s="267">
        <f t="shared" si="29"/>
        <v>0</v>
      </c>
      <c r="AF30" s="267">
        <f t="shared" si="29"/>
        <v>0</v>
      </c>
      <c r="AG30" s="267">
        <f t="shared" si="29"/>
        <v>0</v>
      </c>
      <c r="AH30" s="267">
        <f t="shared" si="29"/>
        <v>0</v>
      </c>
      <c r="AI30" s="267">
        <f t="shared" si="29"/>
        <v>0</v>
      </c>
      <c r="AJ30" s="267">
        <f t="shared" si="29"/>
        <v>0</v>
      </c>
      <c r="AK30" s="267">
        <f t="shared" si="29"/>
        <v>0</v>
      </c>
      <c r="AL30" s="267">
        <f t="shared" si="29"/>
        <v>0</v>
      </c>
      <c r="AM30" s="267">
        <f t="shared" si="11"/>
        <v>0</v>
      </c>
      <c r="AN30" s="260" t="e">
        <f>+AM30-#REF!</f>
        <v>#REF!</v>
      </c>
    </row>
    <row r="31" spans="1:40">
      <c r="A31" s="241">
        <v>2.1</v>
      </c>
      <c r="B31" s="242" t="s">
        <v>57</v>
      </c>
      <c r="C31" s="263">
        <f>+C32+C40+C59</f>
        <v>304502500</v>
      </c>
      <c r="D31" s="263">
        <f>+D32+D40+D59</f>
        <v>831493900</v>
      </c>
      <c r="E31" s="263">
        <f>+E32+E40+E59</f>
        <v>-526991400</v>
      </c>
      <c r="F31" s="269">
        <f t="shared" si="20"/>
        <v>-173.06636234513675</v>
      </c>
      <c r="G31" s="263">
        <f>+[3]สล.!D30</f>
        <v>37859800</v>
      </c>
      <c r="H31" s="263">
        <f>+H32+H40+H59</f>
        <v>0</v>
      </c>
      <c r="I31" s="263">
        <f t="shared" si="27"/>
        <v>37859800</v>
      </c>
      <c r="J31" s="263">
        <f t="shared" si="4"/>
        <v>100</v>
      </c>
      <c r="K31" s="263">
        <f>+[3]กผ.!D30</f>
        <v>2530000</v>
      </c>
      <c r="L31" s="263">
        <f>+L32+L40+L59</f>
        <v>3890900</v>
      </c>
      <c r="M31" s="263">
        <f t="shared" si="5"/>
        <v>-1360900</v>
      </c>
      <c r="N31" s="263">
        <f t="shared" si="6"/>
        <v>-53.790513833992094</v>
      </c>
      <c r="O31" s="263">
        <f>+[3]ตสน.!D30</f>
        <v>1050000</v>
      </c>
      <c r="P31" s="263">
        <f>+P32+P40+P59</f>
        <v>847100</v>
      </c>
      <c r="Q31" s="263">
        <f t="shared" si="7"/>
        <v>202900</v>
      </c>
      <c r="R31" s="263">
        <f t="shared" si="8"/>
        <v>19.323809523809523</v>
      </c>
      <c r="S31" s="263">
        <f>+[3]กพร.!C30</f>
        <v>844000</v>
      </c>
      <c r="T31" s="263">
        <f>+T32+T40+T59</f>
        <v>1804100</v>
      </c>
      <c r="U31" s="263">
        <f t="shared" si="9"/>
        <v>-960100</v>
      </c>
      <c r="V31" s="263">
        <f t="shared" si="1"/>
        <v>-113.75592417061611</v>
      </c>
      <c r="W31" s="263">
        <f t="shared" ref="W31:AL31" si="30">+W32+W40+W59</f>
        <v>0</v>
      </c>
      <c r="X31" s="263">
        <f t="shared" si="30"/>
        <v>0</v>
      </c>
      <c r="Y31" s="263">
        <f t="shared" si="30"/>
        <v>0</v>
      </c>
      <c r="Z31" s="263">
        <f t="shared" si="30"/>
        <v>0</v>
      </c>
      <c r="AA31" s="263">
        <f t="shared" si="30"/>
        <v>0</v>
      </c>
      <c r="AB31" s="263">
        <f t="shared" si="30"/>
        <v>0</v>
      </c>
      <c r="AC31" s="263">
        <f t="shared" si="30"/>
        <v>0</v>
      </c>
      <c r="AD31" s="263">
        <f t="shared" si="30"/>
        <v>0</v>
      </c>
      <c r="AE31" s="263">
        <f t="shared" si="30"/>
        <v>0</v>
      </c>
      <c r="AF31" s="263">
        <f t="shared" si="30"/>
        <v>0</v>
      </c>
      <c r="AG31" s="263">
        <f t="shared" si="30"/>
        <v>0</v>
      </c>
      <c r="AH31" s="263">
        <f t="shared" si="30"/>
        <v>0</v>
      </c>
      <c r="AI31" s="263">
        <f t="shared" si="30"/>
        <v>0</v>
      </c>
      <c r="AJ31" s="263">
        <f t="shared" si="30"/>
        <v>0</v>
      </c>
      <c r="AK31" s="263">
        <f t="shared" si="30"/>
        <v>0</v>
      </c>
      <c r="AL31" s="263">
        <f t="shared" si="30"/>
        <v>0</v>
      </c>
      <c r="AM31" s="263">
        <f t="shared" si="11"/>
        <v>0</v>
      </c>
      <c r="AN31" s="260" t="e">
        <f>+AM31-#REF!</f>
        <v>#REF!</v>
      </c>
    </row>
    <row r="32" spans="1:40">
      <c r="A32" s="243" t="s">
        <v>56</v>
      </c>
      <c r="B32" s="244" t="s">
        <v>55</v>
      </c>
      <c r="C32" s="264">
        <f>SUM(C33:C39)</f>
        <v>24500000</v>
      </c>
      <c r="D32" s="264">
        <f>SUM(D33:D39)</f>
        <v>39162600</v>
      </c>
      <c r="E32" s="264">
        <f>SUM(E33:E39)</f>
        <v>-14662600</v>
      </c>
      <c r="F32" s="270">
        <f t="shared" si="20"/>
        <v>-59.847346938775509</v>
      </c>
      <c r="G32" s="264">
        <f>+[3]สล.!D31</f>
        <v>4991100</v>
      </c>
      <c r="H32" s="264">
        <f>SUM(H33:H39)</f>
        <v>0</v>
      </c>
      <c r="I32" s="264">
        <f t="shared" si="27"/>
        <v>4991100</v>
      </c>
      <c r="J32" s="264">
        <f t="shared" si="4"/>
        <v>100</v>
      </c>
      <c r="K32" s="264">
        <f>+[3]กผ.!D31</f>
        <v>800000</v>
      </c>
      <c r="L32" s="264">
        <f>SUM(L33:L39)</f>
        <v>384500</v>
      </c>
      <c r="M32" s="264">
        <f t="shared" si="5"/>
        <v>415500</v>
      </c>
      <c r="N32" s="264">
        <f t="shared" si="6"/>
        <v>51.9375</v>
      </c>
      <c r="O32" s="264">
        <f>+[3]ตสน.!D31</f>
        <v>60000</v>
      </c>
      <c r="P32" s="264">
        <f>SUM(P33:P39)</f>
        <v>64200</v>
      </c>
      <c r="Q32" s="264">
        <f t="shared" si="7"/>
        <v>-4200</v>
      </c>
      <c r="R32" s="264">
        <f t="shared" si="8"/>
        <v>-7</v>
      </c>
      <c r="S32" s="264">
        <f>+[3]กพร.!C31</f>
        <v>70000</v>
      </c>
      <c r="T32" s="264">
        <f>SUM(T33:T39)</f>
        <v>266900</v>
      </c>
      <c r="U32" s="264">
        <f t="shared" si="9"/>
        <v>-196900</v>
      </c>
      <c r="V32" s="264">
        <f t="shared" si="1"/>
        <v>-281.28571428571428</v>
      </c>
      <c r="W32" s="264">
        <f t="shared" ref="W32:AL32" si="31">SUM(W33:W39)</f>
        <v>0</v>
      </c>
      <c r="X32" s="264">
        <f t="shared" si="31"/>
        <v>0</v>
      </c>
      <c r="Y32" s="264">
        <f t="shared" si="31"/>
        <v>0</v>
      </c>
      <c r="Z32" s="264">
        <f t="shared" si="31"/>
        <v>0</v>
      </c>
      <c r="AA32" s="264">
        <f t="shared" si="31"/>
        <v>0</v>
      </c>
      <c r="AB32" s="264">
        <f t="shared" si="31"/>
        <v>0</v>
      </c>
      <c r="AC32" s="264">
        <f t="shared" si="31"/>
        <v>0</v>
      </c>
      <c r="AD32" s="264">
        <f t="shared" si="31"/>
        <v>0</v>
      </c>
      <c r="AE32" s="264">
        <f t="shared" si="31"/>
        <v>0</v>
      </c>
      <c r="AF32" s="264">
        <f t="shared" si="31"/>
        <v>0</v>
      </c>
      <c r="AG32" s="264">
        <f t="shared" si="31"/>
        <v>0</v>
      </c>
      <c r="AH32" s="264">
        <f t="shared" si="31"/>
        <v>0</v>
      </c>
      <c r="AI32" s="264">
        <f t="shared" si="31"/>
        <v>0</v>
      </c>
      <c r="AJ32" s="264">
        <f t="shared" si="31"/>
        <v>0</v>
      </c>
      <c r="AK32" s="264">
        <f t="shared" si="31"/>
        <v>0</v>
      </c>
      <c r="AL32" s="264">
        <f t="shared" si="31"/>
        <v>0</v>
      </c>
      <c r="AM32" s="264">
        <f t="shared" si="11"/>
        <v>0</v>
      </c>
      <c r="AN32" s="260" t="e">
        <f>+AM32-#REF!</f>
        <v>#REF!</v>
      </c>
    </row>
    <row r="33" spans="1:40">
      <c r="A33" s="250"/>
      <c r="B33" s="251" t="s">
        <v>54</v>
      </c>
      <c r="C33" s="251">
        <v>1400000</v>
      </c>
      <c r="D33" s="266">
        <v>7470500</v>
      </c>
      <c r="E33" s="266">
        <f>+C33-D33</f>
        <v>-6070500</v>
      </c>
      <c r="F33" s="271">
        <f t="shared" si="20"/>
        <v>-433.60714285714283</v>
      </c>
      <c r="G33" s="266">
        <f>+[3]สล.!D32</f>
        <v>1079000</v>
      </c>
      <c r="H33" s="266"/>
      <c r="I33" s="266">
        <f t="shared" si="27"/>
        <v>1079000</v>
      </c>
      <c r="J33" s="266">
        <f t="shared" si="4"/>
        <v>100</v>
      </c>
      <c r="K33" s="266">
        <f>+[3]กผ.!D32</f>
        <v>800000</v>
      </c>
      <c r="L33" s="266">
        <v>384500</v>
      </c>
      <c r="M33" s="266">
        <f t="shared" si="5"/>
        <v>415500</v>
      </c>
      <c r="N33" s="266">
        <f t="shared" si="6"/>
        <v>51.9375</v>
      </c>
      <c r="O33" s="266">
        <f>+[3]ตสน.!D32</f>
        <v>60000</v>
      </c>
      <c r="P33" s="266">
        <v>64200</v>
      </c>
      <c r="Q33" s="266">
        <f t="shared" si="7"/>
        <v>-4200</v>
      </c>
      <c r="R33" s="266">
        <f t="shared" si="8"/>
        <v>-7</v>
      </c>
      <c r="S33" s="266">
        <f>+[3]กพร.!C32</f>
        <v>70000</v>
      </c>
      <c r="T33" s="266">
        <v>266900</v>
      </c>
      <c r="U33" s="266">
        <f t="shared" si="9"/>
        <v>-196900</v>
      </c>
      <c r="V33" s="266">
        <f t="shared" si="1"/>
        <v>-281.28571428571428</v>
      </c>
      <c r="W33" s="266"/>
      <c r="X33" s="266"/>
      <c r="Y33" s="266"/>
      <c r="Z33" s="266">
        <f t="shared" ref="Z33:Z39" si="32">SUM(W33:Y33)</f>
        <v>0</v>
      </c>
      <c r="AA33" s="266"/>
      <c r="AB33" s="266"/>
      <c r="AC33" s="266"/>
      <c r="AD33" s="266">
        <f t="shared" ref="AD33:AD39" si="33">SUM(AA33:AC33)</f>
        <v>0</v>
      </c>
      <c r="AE33" s="266"/>
      <c r="AF33" s="266"/>
      <c r="AG33" s="266"/>
      <c r="AH33" s="266">
        <f t="shared" ref="AH33:AH39" si="34">SUM(AE33:AG33)</f>
        <v>0</v>
      </c>
      <c r="AI33" s="266"/>
      <c r="AJ33" s="266"/>
      <c r="AK33" s="266"/>
      <c r="AL33" s="266">
        <f t="shared" ref="AL33:AL39" si="35">SUM(AI33:AK33)</f>
        <v>0</v>
      </c>
      <c r="AM33" s="266">
        <f t="shared" si="11"/>
        <v>0</v>
      </c>
      <c r="AN33" s="260" t="e">
        <f>+AM33-#REF!</f>
        <v>#REF!</v>
      </c>
    </row>
    <row r="34" spans="1:40" s="2" customFormat="1">
      <c r="A34" s="245"/>
      <c r="B34" s="246" t="s">
        <v>53</v>
      </c>
      <c r="C34" s="246"/>
      <c r="D34" s="265">
        <v>1191600</v>
      </c>
      <c r="E34" s="266">
        <f t="shared" ref="E34:E39" si="36">+C34-D34</f>
        <v>-1191600</v>
      </c>
      <c r="F34" s="265" t="e">
        <f t="shared" si="20"/>
        <v>#DIV/0!</v>
      </c>
      <c r="G34" s="265">
        <f>+[3]สล.!D33</f>
        <v>1306200</v>
      </c>
      <c r="H34" s="265"/>
      <c r="I34" s="265">
        <f t="shared" si="27"/>
        <v>1306200</v>
      </c>
      <c r="J34" s="265">
        <f t="shared" si="4"/>
        <v>100</v>
      </c>
      <c r="K34" s="265">
        <f>+[3]กผ.!D33</f>
        <v>0</v>
      </c>
      <c r="L34" s="265">
        <v>0</v>
      </c>
      <c r="M34" s="265">
        <f t="shared" si="5"/>
        <v>0</v>
      </c>
      <c r="N34" s="265" t="e">
        <f t="shared" si="6"/>
        <v>#DIV/0!</v>
      </c>
      <c r="O34" s="265">
        <f>+[3]ตสน.!D33</f>
        <v>0</v>
      </c>
      <c r="P34" s="265">
        <v>0</v>
      </c>
      <c r="Q34" s="265">
        <f t="shared" si="7"/>
        <v>0</v>
      </c>
      <c r="R34" s="265" t="e">
        <f t="shared" si="8"/>
        <v>#DIV/0!</v>
      </c>
      <c r="S34" s="265">
        <f>+[3]กพร.!C33</f>
        <v>0</v>
      </c>
      <c r="T34" s="265">
        <v>0</v>
      </c>
      <c r="U34" s="265">
        <f t="shared" si="9"/>
        <v>0</v>
      </c>
      <c r="V34" s="265" t="e">
        <f t="shared" si="1"/>
        <v>#DIV/0!</v>
      </c>
      <c r="W34" s="265"/>
      <c r="X34" s="265"/>
      <c r="Y34" s="265"/>
      <c r="Z34" s="265">
        <f t="shared" si="32"/>
        <v>0</v>
      </c>
      <c r="AA34" s="265"/>
      <c r="AB34" s="265"/>
      <c r="AC34" s="265"/>
      <c r="AD34" s="265">
        <f t="shared" si="33"/>
        <v>0</v>
      </c>
      <c r="AE34" s="265"/>
      <c r="AF34" s="265"/>
      <c r="AG34" s="265"/>
      <c r="AH34" s="265">
        <f t="shared" si="34"/>
        <v>0</v>
      </c>
      <c r="AI34" s="265"/>
      <c r="AJ34" s="265"/>
      <c r="AK34" s="265"/>
      <c r="AL34" s="265">
        <f t="shared" si="35"/>
        <v>0</v>
      </c>
      <c r="AM34" s="265">
        <f t="shared" si="11"/>
        <v>0</v>
      </c>
      <c r="AN34" s="260" t="e">
        <f>+AM34-#REF!</f>
        <v>#REF!</v>
      </c>
    </row>
    <row r="35" spans="1:40" s="2" customFormat="1">
      <c r="A35" s="245"/>
      <c r="B35" s="246" t="s">
        <v>52</v>
      </c>
      <c r="C35" s="246"/>
      <c r="D35" s="265">
        <v>1362000</v>
      </c>
      <c r="E35" s="266">
        <f t="shared" si="36"/>
        <v>-1362000</v>
      </c>
      <c r="F35" s="265" t="e">
        <f t="shared" si="20"/>
        <v>#DIV/0!</v>
      </c>
      <c r="G35" s="265">
        <f>+[3]สล.!D34</f>
        <v>1356100</v>
      </c>
      <c r="H35" s="265"/>
      <c r="I35" s="265">
        <f t="shared" si="27"/>
        <v>1356100</v>
      </c>
      <c r="J35" s="265">
        <f t="shared" si="4"/>
        <v>100</v>
      </c>
      <c r="K35" s="265">
        <f>+[3]กผ.!D34</f>
        <v>0</v>
      </c>
      <c r="L35" s="265">
        <v>0</v>
      </c>
      <c r="M35" s="265">
        <f t="shared" si="5"/>
        <v>0</v>
      </c>
      <c r="N35" s="265" t="e">
        <f t="shared" si="6"/>
        <v>#DIV/0!</v>
      </c>
      <c r="O35" s="265">
        <f>+[3]ตสน.!D34</f>
        <v>0</v>
      </c>
      <c r="P35" s="265">
        <v>0</v>
      </c>
      <c r="Q35" s="265">
        <f t="shared" si="7"/>
        <v>0</v>
      </c>
      <c r="R35" s="265" t="e">
        <f t="shared" si="8"/>
        <v>#DIV/0!</v>
      </c>
      <c r="S35" s="265">
        <f>+[3]กพร.!C34</f>
        <v>0</v>
      </c>
      <c r="T35" s="265">
        <v>0</v>
      </c>
      <c r="U35" s="265">
        <f t="shared" si="9"/>
        <v>0</v>
      </c>
      <c r="V35" s="265" t="e">
        <f t="shared" si="1"/>
        <v>#DIV/0!</v>
      </c>
      <c r="W35" s="265"/>
      <c r="X35" s="265"/>
      <c r="Y35" s="265"/>
      <c r="Z35" s="265">
        <f t="shared" si="32"/>
        <v>0</v>
      </c>
      <c r="AA35" s="265"/>
      <c r="AB35" s="265"/>
      <c r="AC35" s="265"/>
      <c r="AD35" s="265">
        <f t="shared" si="33"/>
        <v>0</v>
      </c>
      <c r="AE35" s="265"/>
      <c r="AF35" s="265"/>
      <c r="AG35" s="265"/>
      <c r="AH35" s="265">
        <f t="shared" si="34"/>
        <v>0</v>
      </c>
      <c r="AI35" s="265"/>
      <c r="AJ35" s="265"/>
      <c r="AK35" s="265"/>
      <c r="AL35" s="265">
        <f t="shared" si="35"/>
        <v>0</v>
      </c>
      <c r="AM35" s="265">
        <f t="shared" si="11"/>
        <v>0</v>
      </c>
      <c r="AN35" s="260" t="e">
        <f>+AM35-#REF!</f>
        <v>#REF!</v>
      </c>
    </row>
    <row r="36" spans="1:40">
      <c r="A36" s="250"/>
      <c r="B36" s="251" t="s">
        <v>51</v>
      </c>
      <c r="C36" s="251"/>
      <c r="D36" s="266">
        <v>171600</v>
      </c>
      <c r="E36" s="266">
        <f t="shared" si="36"/>
        <v>-171600</v>
      </c>
      <c r="F36" s="266" t="e">
        <f t="shared" si="20"/>
        <v>#DIV/0!</v>
      </c>
      <c r="G36" s="266">
        <f>+[3]สล.!D35</f>
        <v>142200</v>
      </c>
      <c r="H36" s="266"/>
      <c r="I36" s="266">
        <f t="shared" si="27"/>
        <v>142200</v>
      </c>
      <c r="J36" s="266">
        <f t="shared" si="4"/>
        <v>100</v>
      </c>
      <c r="K36" s="266">
        <f>+[3]กผ.!D35</f>
        <v>0</v>
      </c>
      <c r="L36" s="266">
        <v>0</v>
      </c>
      <c r="M36" s="266">
        <f t="shared" si="5"/>
        <v>0</v>
      </c>
      <c r="N36" s="266" t="e">
        <f t="shared" si="6"/>
        <v>#DIV/0!</v>
      </c>
      <c r="O36" s="266">
        <f>+[3]ตสน.!D35</f>
        <v>0</v>
      </c>
      <c r="P36" s="266">
        <v>0</v>
      </c>
      <c r="Q36" s="266">
        <f t="shared" si="7"/>
        <v>0</v>
      </c>
      <c r="R36" s="266" t="e">
        <f t="shared" si="8"/>
        <v>#DIV/0!</v>
      </c>
      <c r="S36" s="266">
        <f>+[3]กพร.!C35</f>
        <v>0</v>
      </c>
      <c r="T36" s="266">
        <v>0</v>
      </c>
      <c r="U36" s="266">
        <f t="shared" si="9"/>
        <v>0</v>
      </c>
      <c r="V36" s="266" t="e">
        <f t="shared" si="1"/>
        <v>#DIV/0!</v>
      </c>
      <c r="W36" s="266"/>
      <c r="X36" s="266"/>
      <c r="Y36" s="266"/>
      <c r="Z36" s="266">
        <f t="shared" si="32"/>
        <v>0</v>
      </c>
      <c r="AA36" s="266"/>
      <c r="AB36" s="266"/>
      <c r="AC36" s="266"/>
      <c r="AD36" s="266">
        <f t="shared" si="33"/>
        <v>0</v>
      </c>
      <c r="AE36" s="266"/>
      <c r="AF36" s="266"/>
      <c r="AG36" s="266"/>
      <c r="AH36" s="266">
        <f t="shared" si="34"/>
        <v>0</v>
      </c>
      <c r="AI36" s="266"/>
      <c r="AJ36" s="266"/>
      <c r="AK36" s="266"/>
      <c r="AL36" s="266">
        <f t="shared" si="35"/>
        <v>0</v>
      </c>
      <c r="AM36" s="266">
        <f t="shared" si="11"/>
        <v>0</v>
      </c>
      <c r="AN36" s="260" t="e">
        <f>+AM36-#REF!</f>
        <v>#REF!</v>
      </c>
    </row>
    <row r="37" spans="1:40">
      <c r="A37" s="250"/>
      <c r="B37" s="251" t="s">
        <v>50</v>
      </c>
      <c r="C37" s="251"/>
      <c r="D37" s="266">
        <v>202200</v>
      </c>
      <c r="E37" s="266">
        <f t="shared" si="36"/>
        <v>-202200</v>
      </c>
      <c r="F37" s="266" t="e">
        <f t="shared" si="20"/>
        <v>#DIV/0!</v>
      </c>
      <c r="G37" s="266">
        <f>+[3]สล.!D36</f>
        <v>116400</v>
      </c>
      <c r="H37" s="266"/>
      <c r="I37" s="266">
        <f t="shared" si="27"/>
        <v>116400</v>
      </c>
      <c r="J37" s="266">
        <f t="shared" si="4"/>
        <v>100</v>
      </c>
      <c r="K37" s="266">
        <f>+[3]กผ.!D36</f>
        <v>0</v>
      </c>
      <c r="L37" s="266">
        <v>0</v>
      </c>
      <c r="M37" s="266">
        <f t="shared" si="5"/>
        <v>0</v>
      </c>
      <c r="N37" s="266" t="e">
        <f t="shared" si="6"/>
        <v>#DIV/0!</v>
      </c>
      <c r="O37" s="266">
        <f>+[3]ตสน.!D36</f>
        <v>0</v>
      </c>
      <c r="P37" s="266">
        <v>0</v>
      </c>
      <c r="Q37" s="266">
        <f t="shared" si="7"/>
        <v>0</v>
      </c>
      <c r="R37" s="266" t="e">
        <f t="shared" si="8"/>
        <v>#DIV/0!</v>
      </c>
      <c r="S37" s="266">
        <f>+[3]กพร.!C36</f>
        <v>0</v>
      </c>
      <c r="T37" s="266">
        <v>0</v>
      </c>
      <c r="U37" s="266">
        <f t="shared" si="9"/>
        <v>0</v>
      </c>
      <c r="V37" s="266" t="e">
        <f t="shared" si="1"/>
        <v>#DIV/0!</v>
      </c>
      <c r="W37" s="266"/>
      <c r="X37" s="266"/>
      <c r="Y37" s="266"/>
      <c r="Z37" s="266">
        <f t="shared" si="32"/>
        <v>0</v>
      </c>
      <c r="AA37" s="266"/>
      <c r="AB37" s="266"/>
      <c r="AC37" s="266"/>
      <c r="AD37" s="266">
        <f t="shared" si="33"/>
        <v>0</v>
      </c>
      <c r="AE37" s="266"/>
      <c r="AF37" s="266"/>
      <c r="AG37" s="266"/>
      <c r="AH37" s="266">
        <f t="shared" si="34"/>
        <v>0</v>
      </c>
      <c r="AI37" s="266"/>
      <c r="AJ37" s="266"/>
      <c r="AK37" s="266"/>
      <c r="AL37" s="266">
        <f t="shared" si="35"/>
        <v>0</v>
      </c>
      <c r="AM37" s="266">
        <f t="shared" si="11"/>
        <v>0</v>
      </c>
      <c r="AN37" s="260" t="e">
        <f>+AM37-#REF!</f>
        <v>#REF!</v>
      </c>
    </row>
    <row r="38" spans="1:40" s="2" customFormat="1">
      <c r="A38" s="245"/>
      <c r="B38" s="246" t="s">
        <v>49</v>
      </c>
      <c r="C38" s="246"/>
      <c r="D38" s="265">
        <v>991200</v>
      </c>
      <c r="E38" s="266">
        <f t="shared" si="36"/>
        <v>-991200</v>
      </c>
      <c r="F38" s="265" t="e">
        <f t="shared" si="20"/>
        <v>#DIV/0!</v>
      </c>
      <c r="G38" s="265">
        <f>+[3]สล.!D37</f>
        <v>991200</v>
      </c>
      <c r="H38" s="265"/>
      <c r="I38" s="265">
        <f t="shared" si="27"/>
        <v>991200</v>
      </c>
      <c r="J38" s="265">
        <f t="shared" si="4"/>
        <v>100</v>
      </c>
      <c r="K38" s="265">
        <f>+[3]กผ.!D37</f>
        <v>0</v>
      </c>
      <c r="L38" s="265">
        <v>0</v>
      </c>
      <c r="M38" s="265">
        <f t="shared" si="5"/>
        <v>0</v>
      </c>
      <c r="N38" s="265" t="e">
        <f t="shared" si="6"/>
        <v>#DIV/0!</v>
      </c>
      <c r="O38" s="265">
        <f>+[3]ตสน.!D37</f>
        <v>0</v>
      </c>
      <c r="P38" s="265">
        <v>0</v>
      </c>
      <c r="Q38" s="265">
        <f t="shared" si="7"/>
        <v>0</v>
      </c>
      <c r="R38" s="265" t="e">
        <f t="shared" si="8"/>
        <v>#DIV/0!</v>
      </c>
      <c r="S38" s="265">
        <f>+[3]กพร.!C37</f>
        <v>0</v>
      </c>
      <c r="T38" s="265">
        <v>0</v>
      </c>
      <c r="U38" s="265">
        <f t="shared" si="9"/>
        <v>0</v>
      </c>
      <c r="V38" s="265" t="e">
        <f t="shared" si="1"/>
        <v>#DIV/0!</v>
      </c>
      <c r="W38" s="265"/>
      <c r="X38" s="265"/>
      <c r="Y38" s="265"/>
      <c r="Z38" s="265">
        <f t="shared" si="32"/>
        <v>0</v>
      </c>
      <c r="AA38" s="265"/>
      <c r="AB38" s="265"/>
      <c r="AC38" s="265"/>
      <c r="AD38" s="265">
        <f t="shared" si="33"/>
        <v>0</v>
      </c>
      <c r="AE38" s="265"/>
      <c r="AF38" s="265"/>
      <c r="AG38" s="265"/>
      <c r="AH38" s="265">
        <f t="shared" si="34"/>
        <v>0</v>
      </c>
      <c r="AI38" s="265"/>
      <c r="AJ38" s="265"/>
      <c r="AK38" s="265"/>
      <c r="AL38" s="265">
        <f t="shared" si="35"/>
        <v>0</v>
      </c>
      <c r="AM38" s="265">
        <f t="shared" si="11"/>
        <v>0</v>
      </c>
      <c r="AN38" s="260" t="e">
        <f>+AM38-#REF!</f>
        <v>#REF!</v>
      </c>
    </row>
    <row r="39" spans="1:40">
      <c r="A39" s="250"/>
      <c r="B39" s="251" t="s">
        <v>48</v>
      </c>
      <c r="C39" s="251">
        <v>23100000</v>
      </c>
      <c r="D39" s="266">
        <v>27773500</v>
      </c>
      <c r="E39" s="266">
        <f t="shared" si="36"/>
        <v>-4673500</v>
      </c>
      <c r="F39" s="266">
        <f t="shared" si="20"/>
        <v>-20.231601731601732</v>
      </c>
      <c r="G39" s="266">
        <f>+[3]สล.!D38</f>
        <v>0</v>
      </c>
      <c r="H39" s="266"/>
      <c r="I39" s="266">
        <f t="shared" si="27"/>
        <v>0</v>
      </c>
      <c r="J39" s="266" t="e">
        <f t="shared" si="4"/>
        <v>#DIV/0!</v>
      </c>
      <c r="K39" s="266">
        <f>+[3]กผ.!D38</f>
        <v>0</v>
      </c>
      <c r="L39" s="266">
        <v>0</v>
      </c>
      <c r="M39" s="266">
        <f t="shared" si="5"/>
        <v>0</v>
      </c>
      <c r="N39" s="266" t="e">
        <f t="shared" si="6"/>
        <v>#DIV/0!</v>
      </c>
      <c r="O39" s="266">
        <f>+[3]ตสน.!D38</f>
        <v>0</v>
      </c>
      <c r="P39" s="266">
        <v>0</v>
      </c>
      <c r="Q39" s="266">
        <f t="shared" si="7"/>
        <v>0</v>
      </c>
      <c r="R39" s="266" t="e">
        <f t="shared" si="8"/>
        <v>#DIV/0!</v>
      </c>
      <c r="S39" s="266">
        <f>+[3]กพร.!C38</f>
        <v>0</v>
      </c>
      <c r="T39" s="266">
        <v>0</v>
      </c>
      <c r="U39" s="266">
        <f t="shared" si="9"/>
        <v>0</v>
      </c>
      <c r="V39" s="266" t="e">
        <f t="shared" si="1"/>
        <v>#DIV/0!</v>
      </c>
      <c r="W39" s="266"/>
      <c r="X39" s="266"/>
      <c r="Y39" s="266"/>
      <c r="Z39" s="266">
        <f t="shared" si="32"/>
        <v>0</v>
      </c>
      <c r="AA39" s="266"/>
      <c r="AB39" s="266"/>
      <c r="AC39" s="266"/>
      <c r="AD39" s="266">
        <f t="shared" si="33"/>
        <v>0</v>
      </c>
      <c r="AE39" s="266"/>
      <c r="AF39" s="266"/>
      <c r="AG39" s="266"/>
      <c r="AH39" s="266">
        <f t="shared" si="34"/>
        <v>0</v>
      </c>
      <c r="AI39" s="266"/>
      <c r="AJ39" s="266"/>
      <c r="AK39" s="266"/>
      <c r="AL39" s="266">
        <f t="shared" si="35"/>
        <v>0</v>
      </c>
      <c r="AM39" s="266">
        <f t="shared" si="11"/>
        <v>0</v>
      </c>
      <c r="AN39" s="260" t="e">
        <f>+AM39-#REF!</f>
        <v>#REF!</v>
      </c>
    </row>
    <row r="40" spans="1:40">
      <c r="A40" s="243" t="s">
        <v>47</v>
      </c>
      <c r="B40" s="244" t="s">
        <v>46</v>
      </c>
      <c r="C40" s="264">
        <f>SUM(C41:C58)</f>
        <v>117478900</v>
      </c>
      <c r="D40" s="264">
        <f>SUM(D41:D58)</f>
        <v>289338400</v>
      </c>
      <c r="E40" s="264">
        <f>SUM(E41:E58)</f>
        <v>-171859500</v>
      </c>
      <c r="F40" s="264">
        <f t="shared" si="20"/>
        <v>-146.28967414574021</v>
      </c>
      <c r="G40" s="264">
        <f>+[3]สล.!D39</f>
        <v>30910700</v>
      </c>
      <c r="H40" s="264">
        <f>SUM(H41:H58)</f>
        <v>0</v>
      </c>
      <c r="I40" s="264">
        <f t="shared" si="27"/>
        <v>30910700</v>
      </c>
      <c r="J40" s="264">
        <f t="shared" si="4"/>
        <v>100</v>
      </c>
      <c r="K40" s="264">
        <f>+[3]กผ.!D39</f>
        <v>1470000</v>
      </c>
      <c r="L40" s="264">
        <f>SUM(L41:L58)</f>
        <v>3116200</v>
      </c>
      <c r="M40" s="264">
        <f t="shared" si="5"/>
        <v>-1646200</v>
      </c>
      <c r="N40" s="264">
        <f t="shared" si="6"/>
        <v>-111.98639455782313</v>
      </c>
      <c r="O40" s="264">
        <f>+[3]ตสน.!D39</f>
        <v>860000</v>
      </c>
      <c r="P40" s="264">
        <f>SUM(P41:P58)</f>
        <v>697900</v>
      </c>
      <c r="Q40" s="264">
        <f t="shared" si="7"/>
        <v>162100</v>
      </c>
      <c r="R40" s="264">
        <f t="shared" si="8"/>
        <v>18.848837209302324</v>
      </c>
      <c r="S40" s="264">
        <f>+[3]กพร.!C39</f>
        <v>654000</v>
      </c>
      <c r="T40" s="264">
        <f>SUM(T41:T58)</f>
        <v>1367200</v>
      </c>
      <c r="U40" s="264">
        <f t="shared" si="9"/>
        <v>-713200</v>
      </c>
      <c r="V40" s="264">
        <f t="shared" si="1"/>
        <v>-109.05198776758409</v>
      </c>
      <c r="W40" s="264">
        <f t="shared" ref="W40:AL40" si="37">SUM(W41:W58)</f>
        <v>0</v>
      </c>
      <c r="X40" s="264">
        <f t="shared" si="37"/>
        <v>0</v>
      </c>
      <c r="Y40" s="264">
        <f t="shared" si="37"/>
        <v>0</v>
      </c>
      <c r="Z40" s="264">
        <f t="shared" si="37"/>
        <v>0</v>
      </c>
      <c r="AA40" s="264">
        <f t="shared" si="37"/>
        <v>0</v>
      </c>
      <c r="AB40" s="264">
        <f t="shared" si="37"/>
        <v>0</v>
      </c>
      <c r="AC40" s="264">
        <f t="shared" si="37"/>
        <v>0</v>
      </c>
      <c r="AD40" s="264">
        <f t="shared" si="37"/>
        <v>0</v>
      </c>
      <c r="AE40" s="264">
        <f t="shared" si="37"/>
        <v>0</v>
      </c>
      <c r="AF40" s="264">
        <f t="shared" si="37"/>
        <v>0</v>
      </c>
      <c r="AG40" s="264">
        <f t="shared" si="37"/>
        <v>0</v>
      </c>
      <c r="AH40" s="264">
        <f t="shared" si="37"/>
        <v>0</v>
      </c>
      <c r="AI40" s="264">
        <f t="shared" si="37"/>
        <v>0</v>
      </c>
      <c r="AJ40" s="264">
        <f t="shared" si="37"/>
        <v>0</v>
      </c>
      <c r="AK40" s="264">
        <f t="shared" si="37"/>
        <v>0</v>
      </c>
      <c r="AL40" s="264">
        <f t="shared" si="37"/>
        <v>0</v>
      </c>
      <c r="AM40" s="264">
        <f t="shared" si="11"/>
        <v>0</v>
      </c>
      <c r="AN40" s="260" t="e">
        <f>+AM40-#REF!</f>
        <v>#REF!</v>
      </c>
    </row>
    <row r="41" spans="1:40">
      <c r="A41" s="250"/>
      <c r="B41" s="251" t="s">
        <v>45</v>
      </c>
      <c r="C41" s="251">
        <v>40000000</v>
      </c>
      <c r="D41" s="266">
        <v>83674900</v>
      </c>
      <c r="E41" s="266">
        <f>+C41-D41</f>
        <v>-43674900</v>
      </c>
      <c r="F41" s="271">
        <f t="shared" si="20"/>
        <v>-109.18725000000001</v>
      </c>
      <c r="G41" s="266">
        <f>+[3]สล.!D40</f>
        <v>2577400</v>
      </c>
      <c r="H41" s="266"/>
      <c r="I41" s="266">
        <f t="shared" si="27"/>
        <v>2577400</v>
      </c>
      <c r="J41" s="266">
        <f t="shared" si="4"/>
        <v>100</v>
      </c>
      <c r="K41" s="266">
        <f>+[3]กผ.!D40</f>
        <v>700000</v>
      </c>
      <c r="L41" s="266">
        <v>469000</v>
      </c>
      <c r="M41" s="266">
        <f t="shared" si="5"/>
        <v>231000</v>
      </c>
      <c r="N41" s="266">
        <f t="shared" si="6"/>
        <v>33</v>
      </c>
      <c r="O41" s="266">
        <f>+[3]ตสน.!D40</f>
        <v>500000</v>
      </c>
      <c r="P41" s="266">
        <v>337900</v>
      </c>
      <c r="Q41" s="266">
        <f t="shared" si="7"/>
        <v>162100</v>
      </c>
      <c r="R41" s="266">
        <f t="shared" si="8"/>
        <v>32.42</v>
      </c>
      <c r="S41" s="266">
        <f>+[3]กพร.!C40</f>
        <v>100000</v>
      </c>
      <c r="T41" s="266">
        <v>428400</v>
      </c>
      <c r="U41" s="266">
        <f t="shared" si="9"/>
        <v>-328400</v>
      </c>
      <c r="V41" s="266">
        <f t="shared" si="1"/>
        <v>-328.4</v>
      </c>
      <c r="W41" s="266"/>
      <c r="X41" s="266"/>
      <c r="Y41" s="266"/>
      <c r="Z41" s="266">
        <f t="shared" ref="Z41:Z58" si="38">SUM(W41:Y41)</f>
        <v>0</v>
      </c>
      <c r="AA41" s="266"/>
      <c r="AB41" s="266"/>
      <c r="AC41" s="266"/>
      <c r="AD41" s="266">
        <f t="shared" ref="AD41:AD58" si="39">SUM(AA41:AC41)</f>
        <v>0</v>
      </c>
      <c r="AE41" s="266"/>
      <c r="AF41" s="266"/>
      <c r="AG41" s="266"/>
      <c r="AH41" s="266">
        <f t="shared" ref="AH41:AH58" si="40">SUM(AE41:AG41)</f>
        <v>0</v>
      </c>
      <c r="AI41" s="266"/>
      <c r="AJ41" s="266"/>
      <c r="AK41" s="266"/>
      <c r="AL41" s="266">
        <f t="shared" ref="AL41:AL58" si="41">SUM(AI41:AK41)</f>
        <v>0</v>
      </c>
      <c r="AM41" s="266">
        <f t="shared" si="11"/>
        <v>0</v>
      </c>
      <c r="AN41" s="260" t="e">
        <f>+AM41-#REF!</f>
        <v>#REF!</v>
      </c>
    </row>
    <row r="42" spans="1:40">
      <c r="A42" s="250"/>
      <c r="B42" s="251" t="s">
        <v>44</v>
      </c>
      <c r="C42" s="272">
        <v>1300000</v>
      </c>
      <c r="D42" s="266">
        <v>8042900</v>
      </c>
      <c r="E42" s="266">
        <f t="shared" ref="E42:E58" si="42">+C42-D42</f>
        <v>-6742900</v>
      </c>
      <c r="F42" s="271">
        <f t="shared" si="20"/>
        <v>-518.68461538461543</v>
      </c>
      <c r="G42" s="266">
        <f>+[3]สล.!D41</f>
        <v>950000</v>
      </c>
      <c r="H42" s="266"/>
      <c r="I42" s="266">
        <f t="shared" si="27"/>
        <v>950000</v>
      </c>
      <c r="J42" s="266">
        <f t="shared" si="4"/>
        <v>100</v>
      </c>
      <c r="K42" s="266">
        <f>+[3]กผ.!D41</f>
        <v>0</v>
      </c>
      <c r="L42" s="266">
        <v>0</v>
      </c>
      <c r="M42" s="266">
        <f t="shared" si="5"/>
        <v>0</v>
      </c>
      <c r="N42" s="266" t="e">
        <f t="shared" si="6"/>
        <v>#DIV/0!</v>
      </c>
      <c r="O42" s="266">
        <f>+[3]ตสน.!D41</f>
        <v>0</v>
      </c>
      <c r="P42" s="266">
        <v>0</v>
      </c>
      <c r="Q42" s="266">
        <f t="shared" si="7"/>
        <v>0</v>
      </c>
      <c r="R42" s="266" t="e">
        <f t="shared" si="8"/>
        <v>#DIV/0!</v>
      </c>
      <c r="S42" s="266">
        <f>+[3]กพร.!C41</f>
        <v>0</v>
      </c>
      <c r="T42" s="266">
        <v>0</v>
      </c>
      <c r="U42" s="266">
        <f t="shared" si="9"/>
        <v>0</v>
      </c>
      <c r="V42" s="266" t="e">
        <f t="shared" si="1"/>
        <v>#DIV/0!</v>
      </c>
      <c r="W42" s="266"/>
      <c r="X42" s="266"/>
      <c r="Y42" s="266"/>
      <c r="Z42" s="266">
        <f t="shared" si="38"/>
        <v>0</v>
      </c>
      <c r="AA42" s="266"/>
      <c r="AB42" s="266"/>
      <c r="AC42" s="266"/>
      <c r="AD42" s="266">
        <f t="shared" si="39"/>
        <v>0</v>
      </c>
      <c r="AE42" s="266"/>
      <c r="AF42" s="266"/>
      <c r="AG42" s="266"/>
      <c r="AH42" s="266">
        <f t="shared" si="40"/>
        <v>0</v>
      </c>
      <c r="AI42" s="266"/>
      <c r="AJ42" s="266"/>
      <c r="AK42" s="266"/>
      <c r="AL42" s="266">
        <f t="shared" si="41"/>
        <v>0</v>
      </c>
      <c r="AM42" s="266">
        <f t="shared" si="11"/>
        <v>0</v>
      </c>
      <c r="AN42" s="260" t="e">
        <f>+AM42-#REF!</f>
        <v>#REF!</v>
      </c>
    </row>
    <row r="43" spans="1:40">
      <c r="A43" s="250"/>
      <c r="B43" s="251" t="s">
        <v>43</v>
      </c>
      <c r="C43" s="251">
        <v>542200</v>
      </c>
      <c r="D43" s="266">
        <v>2206000</v>
      </c>
      <c r="E43" s="266">
        <f t="shared" si="42"/>
        <v>-1663800</v>
      </c>
      <c r="F43" s="271">
        <f t="shared" si="20"/>
        <v>-306.86093692364443</v>
      </c>
      <c r="G43" s="266">
        <f>+[3]สล.!D42</f>
        <v>300000</v>
      </c>
      <c r="H43" s="266"/>
      <c r="I43" s="266">
        <f t="shared" si="27"/>
        <v>300000</v>
      </c>
      <c r="J43" s="266">
        <f t="shared" si="4"/>
        <v>100</v>
      </c>
      <c r="K43" s="266">
        <f>+[3]กผ.!D42</f>
        <v>50000</v>
      </c>
      <c r="L43" s="266">
        <v>0</v>
      </c>
      <c r="M43" s="266">
        <f t="shared" si="5"/>
        <v>50000</v>
      </c>
      <c r="N43" s="266">
        <f t="shared" si="6"/>
        <v>100</v>
      </c>
      <c r="O43" s="266">
        <f>+[3]ตสน.!D42</f>
        <v>0</v>
      </c>
      <c r="P43" s="266">
        <v>0</v>
      </c>
      <c r="Q43" s="266">
        <f t="shared" si="7"/>
        <v>0</v>
      </c>
      <c r="R43" s="266" t="e">
        <f t="shared" si="8"/>
        <v>#DIV/0!</v>
      </c>
      <c r="S43" s="266">
        <f>+[3]กพร.!C42</f>
        <v>0</v>
      </c>
      <c r="T43" s="266">
        <v>0</v>
      </c>
      <c r="U43" s="266">
        <f t="shared" si="9"/>
        <v>0</v>
      </c>
      <c r="V43" s="266" t="e">
        <f t="shared" si="1"/>
        <v>#DIV/0!</v>
      </c>
      <c r="W43" s="266"/>
      <c r="X43" s="266"/>
      <c r="Y43" s="266"/>
      <c r="Z43" s="266">
        <f t="shared" si="38"/>
        <v>0</v>
      </c>
      <c r="AA43" s="266"/>
      <c r="AB43" s="266"/>
      <c r="AC43" s="266"/>
      <c r="AD43" s="266">
        <f t="shared" si="39"/>
        <v>0</v>
      </c>
      <c r="AE43" s="266"/>
      <c r="AF43" s="266"/>
      <c r="AG43" s="266"/>
      <c r="AH43" s="266">
        <f t="shared" si="40"/>
        <v>0</v>
      </c>
      <c r="AI43" s="266"/>
      <c r="AJ43" s="266"/>
      <c r="AK43" s="266"/>
      <c r="AL43" s="266">
        <f t="shared" si="41"/>
        <v>0</v>
      </c>
      <c r="AM43" s="266">
        <f t="shared" si="11"/>
        <v>0</v>
      </c>
      <c r="AN43" s="260" t="e">
        <f>+AM43-#REF!</f>
        <v>#REF!</v>
      </c>
    </row>
    <row r="44" spans="1:40">
      <c r="A44" s="250"/>
      <c r="B44" s="251" t="s">
        <v>42</v>
      </c>
      <c r="C44" s="251">
        <v>100000</v>
      </c>
      <c r="D44" s="266">
        <v>397000</v>
      </c>
      <c r="E44" s="266">
        <f t="shared" si="42"/>
        <v>-297000</v>
      </c>
      <c r="F44" s="271">
        <f t="shared" si="20"/>
        <v>-297</v>
      </c>
      <c r="G44" s="266">
        <f>+[3]สล.!D43</f>
        <v>120000</v>
      </c>
      <c r="H44" s="266"/>
      <c r="I44" s="266">
        <f t="shared" si="27"/>
        <v>120000</v>
      </c>
      <c r="J44" s="266">
        <f t="shared" si="4"/>
        <v>100</v>
      </c>
      <c r="K44" s="266">
        <f>+[3]กผ.!D43</f>
        <v>0</v>
      </c>
      <c r="L44" s="266">
        <v>0</v>
      </c>
      <c r="M44" s="266">
        <f t="shared" si="5"/>
        <v>0</v>
      </c>
      <c r="N44" s="266" t="e">
        <f t="shared" si="6"/>
        <v>#DIV/0!</v>
      </c>
      <c r="O44" s="266">
        <f>+[3]ตสน.!D43</f>
        <v>0</v>
      </c>
      <c r="P44" s="266">
        <v>0</v>
      </c>
      <c r="Q44" s="266">
        <f t="shared" si="7"/>
        <v>0</v>
      </c>
      <c r="R44" s="266" t="e">
        <f t="shared" si="8"/>
        <v>#DIV/0!</v>
      </c>
      <c r="S44" s="266">
        <f>+[3]กพร.!C43</f>
        <v>50000</v>
      </c>
      <c r="T44" s="266">
        <v>0</v>
      </c>
      <c r="U44" s="266">
        <f t="shared" si="9"/>
        <v>50000</v>
      </c>
      <c r="V44" s="266">
        <f t="shared" si="1"/>
        <v>100</v>
      </c>
      <c r="W44" s="266"/>
      <c r="X44" s="266"/>
      <c r="Y44" s="266"/>
      <c r="Z44" s="266">
        <f t="shared" si="38"/>
        <v>0</v>
      </c>
      <c r="AA44" s="266"/>
      <c r="AB44" s="266"/>
      <c r="AC44" s="266"/>
      <c r="AD44" s="266">
        <f t="shared" si="39"/>
        <v>0</v>
      </c>
      <c r="AE44" s="266"/>
      <c r="AF44" s="266"/>
      <c r="AG44" s="266"/>
      <c r="AH44" s="266">
        <f t="shared" si="40"/>
        <v>0</v>
      </c>
      <c r="AI44" s="266"/>
      <c r="AJ44" s="266"/>
      <c r="AK44" s="266"/>
      <c r="AL44" s="266">
        <f t="shared" si="41"/>
        <v>0</v>
      </c>
      <c r="AM44" s="266">
        <f t="shared" si="11"/>
        <v>0</v>
      </c>
      <c r="AN44" s="260" t="e">
        <f>+AM44-#REF!</f>
        <v>#REF!</v>
      </c>
    </row>
    <row r="45" spans="1:40">
      <c r="A45" s="250"/>
      <c r="B45" s="251" t="s">
        <v>41</v>
      </c>
      <c r="C45" s="251"/>
      <c r="D45" s="266">
        <v>1292400</v>
      </c>
      <c r="E45" s="266">
        <f t="shared" si="42"/>
        <v>-1292400</v>
      </c>
      <c r="F45" s="266" t="e">
        <f t="shared" si="20"/>
        <v>#DIV/0!</v>
      </c>
      <c r="G45" s="266">
        <f>+[3]สล.!D44</f>
        <v>0</v>
      </c>
      <c r="H45" s="266"/>
      <c r="I45" s="266">
        <f t="shared" si="27"/>
        <v>0</v>
      </c>
      <c r="J45" s="266" t="e">
        <f t="shared" si="4"/>
        <v>#DIV/0!</v>
      </c>
      <c r="K45" s="266">
        <f>+[3]กผ.!D44</f>
        <v>0</v>
      </c>
      <c r="L45" s="266">
        <v>0</v>
      </c>
      <c r="M45" s="266">
        <f t="shared" si="5"/>
        <v>0</v>
      </c>
      <c r="N45" s="266" t="e">
        <f t="shared" si="6"/>
        <v>#DIV/0!</v>
      </c>
      <c r="O45" s="266">
        <f>+[3]ตสน.!D44</f>
        <v>0</v>
      </c>
      <c r="P45" s="266">
        <v>0</v>
      </c>
      <c r="Q45" s="266">
        <f t="shared" si="7"/>
        <v>0</v>
      </c>
      <c r="R45" s="266" t="e">
        <f t="shared" si="8"/>
        <v>#DIV/0!</v>
      </c>
      <c r="S45" s="266">
        <f>+[3]กพร.!C44</f>
        <v>0</v>
      </c>
      <c r="T45" s="266">
        <v>0</v>
      </c>
      <c r="U45" s="266">
        <f t="shared" si="9"/>
        <v>0</v>
      </c>
      <c r="V45" s="266" t="e">
        <f t="shared" si="1"/>
        <v>#DIV/0!</v>
      </c>
      <c r="W45" s="266"/>
      <c r="X45" s="266"/>
      <c r="Y45" s="266"/>
      <c r="Z45" s="266">
        <f t="shared" si="38"/>
        <v>0</v>
      </c>
      <c r="AA45" s="266"/>
      <c r="AB45" s="266"/>
      <c r="AC45" s="266"/>
      <c r="AD45" s="266">
        <f t="shared" si="39"/>
        <v>0</v>
      </c>
      <c r="AE45" s="266"/>
      <c r="AF45" s="266"/>
      <c r="AG45" s="266"/>
      <c r="AH45" s="266">
        <f t="shared" si="40"/>
        <v>0</v>
      </c>
      <c r="AI45" s="266"/>
      <c r="AJ45" s="266"/>
      <c r="AK45" s="266"/>
      <c r="AL45" s="266">
        <f t="shared" si="41"/>
        <v>0</v>
      </c>
      <c r="AM45" s="266">
        <f t="shared" si="11"/>
        <v>0</v>
      </c>
      <c r="AN45" s="260" t="e">
        <f>+AM45-#REF!</f>
        <v>#REF!</v>
      </c>
    </row>
    <row r="46" spans="1:40">
      <c r="A46" s="250"/>
      <c r="B46" s="251" t="s">
        <v>40</v>
      </c>
      <c r="C46" s="251">
        <v>24236700</v>
      </c>
      <c r="D46" s="266">
        <v>43572600</v>
      </c>
      <c r="E46" s="266">
        <f t="shared" si="42"/>
        <v>-19335900</v>
      </c>
      <c r="F46" s="271">
        <f t="shared" si="20"/>
        <v>-79.779425416826541</v>
      </c>
      <c r="G46" s="266">
        <f>+[3]สล.!D45</f>
        <v>11976300</v>
      </c>
      <c r="H46" s="266"/>
      <c r="I46" s="266">
        <f t="shared" si="27"/>
        <v>11976300</v>
      </c>
      <c r="J46" s="266">
        <f t="shared" si="4"/>
        <v>100</v>
      </c>
      <c r="K46" s="266">
        <f>+[3]กผ.!D45</f>
        <v>720000</v>
      </c>
      <c r="L46" s="266">
        <v>1801000</v>
      </c>
      <c r="M46" s="266">
        <f t="shared" si="5"/>
        <v>-1081000</v>
      </c>
      <c r="N46" s="266">
        <f t="shared" si="6"/>
        <v>-150.13888888888889</v>
      </c>
      <c r="O46" s="266">
        <f>+[3]ตสน.!D45</f>
        <v>360000</v>
      </c>
      <c r="P46" s="266">
        <v>360000</v>
      </c>
      <c r="Q46" s="266">
        <f t="shared" si="7"/>
        <v>0</v>
      </c>
      <c r="R46" s="266">
        <f t="shared" si="8"/>
        <v>0</v>
      </c>
      <c r="S46" s="266">
        <f>+[3]กพร.!C45</f>
        <v>504000</v>
      </c>
      <c r="T46" s="266">
        <v>540000</v>
      </c>
      <c r="U46" s="266">
        <f t="shared" si="9"/>
        <v>-36000</v>
      </c>
      <c r="V46" s="266">
        <f t="shared" si="1"/>
        <v>-7.1428571428571432</v>
      </c>
      <c r="W46" s="266"/>
      <c r="X46" s="266"/>
      <c r="Y46" s="266"/>
      <c r="Z46" s="266">
        <f t="shared" si="38"/>
        <v>0</v>
      </c>
      <c r="AA46" s="266"/>
      <c r="AB46" s="266"/>
      <c r="AC46" s="266"/>
      <c r="AD46" s="266">
        <f t="shared" si="39"/>
        <v>0</v>
      </c>
      <c r="AE46" s="266"/>
      <c r="AF46" s="266"/>
      <c r="AG46" s="266"/>
      <c r="AH46" s="266">
        <f t="shared" si="40"/>
        <v>0</v>
      </c>
      <c r="AI46" s="266"/>
      <c r="AJ46" s="266"/>
      <c r="AK46" s="266"/>
      <c r="AL46" s="266">
        <f t="shared" si="41"/>
        <v>0</v>
      </c>
      <c r="AM46" s="266">
        <f t="shared" si="11"/>
        <v>0</v>
      </c>
      <c r="AN46" s="260" t="e">
        <f>+AM46-#REF!</f>
        <v>#REF!</v>
      </c>
    </row>
    <row r="47" spans="1:40">
      <c r="A47" s="250"/>
      <c r="B47" s="273" t="s">
        <v>95</v>
      </c>
      <c r="C47" s="251"/>
      <c r="D47" s="266"/>
      <c r="E47" s="266"/>
      <c r="F47" s="271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>
        <f t="shared" si="38"/>
        <v>0</v>
      </c>
      <c r="AA47" s="266"/>
      <c r="AB47" s="266"/>
      <c r="AC47" s="266"/>
      <c r="AD47" s="266">
        <f t="shared" si="39"/>
        <v>0</v>
      </c>
      <c r="AE47" s="266"/>
      <c r="AF47" s="266"/>
      <c r="AG47" s="266"/>
      <c r="AH47" s="266">
        <f t="shared" si="40"/>
        <v>0</v>
      </c>
      <c r="AI47" s="266"/>
      <c r="AJ47" s="266"/>
      <c r="AK47" s="266"/>
      <c r="AL47" s="266">
        <f t="shared" si="41"/>
        <v>0</v>
      </c>
      <c r="AM47" s="266">
        <f t="shared" si="11"/>
        <v>0</v>
      </c>
      <c r="AN47" s="260" t="e">
        <f>+AM47-#REF!</f>
        <v>#REF!</v>
      </c>
    </row>
    <row r="48" spans="1:40">
      <c r="A48" s="250"/>
      <c r="B48" s="273" t="s">
        <v>96</v>
      </c>
      <c r="C48" s="251"/>
      <c r="D48" s="266"/>
      <c r="E48" s="266"/>
      <c r="F48" s="271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>
        <f t="shared" si="38"/>
        <v>0</v>
      </c>
      <c r="AA48" s="266"/>
      <c r="AB48" s="266"/>
      <c r="AC48" s="266"/>
      <c r="AD48" s="266">
        <f t="shared" si="39"/>
        <v>0</v>
      </c>
      <c r="AE48" s="266"/>
      <c r="AF48" s="266"/>
      <c r="AG48" s="266"/>
      <c r="AH48" s="266">
        <f t="shared" si="40"/>
        <v>0</v>
      </c>
      <c r="AI48" s="266"/>
      <c r="AJ48" s="266"/>
      <c r="AK48" s="266"/>
      <c r="AL48" s="266">
        <f t="shared" si="41"/>
        <v>0</v>
      </c>
      <c r="AM48" s="266">
        <f t="shared" si="11"/>
        <v>0</v>
      </c>
      <c r="AN48" s="260" t="e">
        <f>+AM48-#REF!</f>
        <v>#REF!</v>
      </c>
    </row>
    <row r="49" spans="1:40">
      <c r="A49" s="250"/>
      <c r="B49" s="251" t="s">
        <v>39</v>
      </c>
      <c r="C49" s="251"/>
      <c r="D49" s="266">
        <v>22756200</v>
      </c>
      <c r="E49" s="266">
        <f t="shared" si="42"/>
        <v>-22756200</v>
      </c>
      <c r="F49" s="266" t="e">
        <f t="shared" si="20"/>
        <v>#DIV/0!</v>
      </c>
      <c r="G49" s="266">
        <f>+[3]สล.!D46</f>
        <v>1832200</v>
      </c>
      <c r="H49" s="266"/>
      <c r="I49" s="266">
        <f t="shared" si="27"/>
        <v>1832200</v>
      </c>
      <c r="J49" s="266">
        <f t="shared" si="4"/>
        <v>100</v>
      </c>
      <c r="K49" s="266">
        <f>+[3]กผ.!D46</f>
        <v>0</v>
      </c>
      <c r="L49" s="266">
        <v>642200</v>
      </c>
      <c r="M49" s="266">
        <f t="shared" si="5"/>
        <v>-642200</v>
      </c>
      <c r="N49" s="266" t="e">
        <f t="shared" si="6"/>
        <v>#DIV/0!</v>
      </c>
      <c r="O49" s="266">
        <f>+[3]ตสน.!D46</f>
        <v>0</v>
      </c>
      <c r="P49" s="266">
        <v>0</v>
      </c>
      <c r="Q49" s="266">
        <f t="shared" si="7"/>
        <v>0</v>
      </c>
      <c r="R49" s="266" t="e">
        <f t="shared" si="8"/>
        <v>#DIV/0!</v>
      </c>
      <c r="S49" s="266">
        <f>+[3]กพร.!C46</f>
        <v>0</v>
      </c>
      <c r="T49" s="266">
        <v>398800</v>
      </c>
      <c r="U49" s="266">
        <f t="shared" si="9"/>
        <v>-398800</v>
      </c>
      <c r="V49" s="266" t="e">
        <f t="shared" si="1"/>
        <v>#DIV/0!</v>
      </c>
      <c r="W49" s="266"/>
      <c r="X49" s="266"/>
      <c r="Y49" s="266"/>
      <c r="Z49" s="266">
        <f t="shared" si="38"/>
        <v>0</v>
      </c>
      <c r="AA49" s="266"/>
      <c r="AB49" s="266"/>
      <c r="AC49" s="266"/>
      <c r="AD49" s="266">
        <f t="shared" si="39"/>
        <v>0</v>
      </c>
      <c r="AE49" s="266"/>
      <c r="AF49" s="266"/>
      <c r="AG49" s="266"/>
      <c r="AH49" s="266">
        <f t="shared" si="40"/>
        <v>0</v>
      </c>
      <c r="AI49" s="266"/>
      <c r="AJ49" s="266"/>
      <c r="AK49" s="266"/>
      <c r="AL49" s="266">
        <f t="shared" si="41"/>
        <v>0</v>
      </c>
      <c r="AM49" s="266">
        <f t="shared" si="11"/>
        <v>0</v>
      </c>
      <c r="AN49" s="260" t="e">
        <f>+AM49-#REF!</f>
        <v>#REF!</v>
      </c>
    </row>
    <row r="50" spans="1:40">
      <c r="A50" s="250"/>
      <c r="B50" s="251" t="s">
        <v>38</v>
      </c>
      <c r="C50" s="251"/>
      <c r="D50" s="266">
        <v>193200</v>
      </c>
      <c r="E50" s="266">
        <f t="shared" si="42"/>
        <v>-193200</v>
      </c>
      <c r="F50" s="266" t="e">
        <f t="shared" si="20"/>
        <v>#DIV/0!</v>
      </c>
      <c r="G50" s="266">
        <f>+[3]สล.!D47</f>
        <v>193200</v>
      </c>
      <c r="H50" s="266"/>
      <c r="I50" s="266">
        <f t="shared" si="27"/>
        <v>193200</v>
      </c>
      <c r="J50" s="266">
        <f t="shared" si="4"/>
        <v>100</v>
      </c>
      <c r="K50" s="266">
        <f>+[3]กผ.!D47</f>
        <v>0</v>
      </c>
      <c r="L50" s="266">
        <v>0</v>
      </c>
      <c r="M50" s="266">
        <f t="shared" si="5"/>
        <v>0</v>
      </c>
      <c r="N50" s="266" t="e">
        <f t="shared" si="6"/>
        <v>#DIV/0!</v>
      </c>
      <c r="O50" s="266">
        <f>+[3]ตสน.!D47</f>
        <v>0</v>
      </c>
      <c r="P50" s="266">
        <v>0</v>
      </c>
      <c r="Q50" s="266">
        <f t="shared" si="7"/>
        <v>0</v>
      </c>
      <c r="R50" s="266" t="e">
        <f t="shared" si="8"/>
        <v>#DIV/0!</v>
      </c>
      <c r="S50" s="266">
        <f>+[3]กพร.!C47</f>
        <v>0</v>
      </c>
      <c r="T50" s="266">
        <v>0</v>
      </c>
      <c r="U50" s="266">
        <f t="shared" si="9"/>
        <v>0</v>
      </c>
      <c r="V50" s="266" t="e">
        <f t="shared" si="1"/>
        <v>#DIV/0!</v>
      </c>
      <c r="W50" s="266"/>
      <c r="X50" s="266"/>
      <c r="Y50" s="266"/>
      <c r="Z50" s="266">
        <f t="shared" si="38"/>
        <v>0</v>
      </c>
      <c r="AA50" s="266"/>
      <c r="AB50" s="266"/>
      <c r="AC50" s="266"/>
      <c r="AD50" s="266">
        <f t="shared" si="39"/>
        <v>0</v>
      </c>
      <c r="AE50" s="266"/>
      <c r="AF50" s="266"/>
      <c r="AG50" s="266"/>
      <c r="AH50" s="266">
        <f t="shared" si="40"/>
        <v>0</v>
      </c>
      <c r="AI50" s="266"/>
      <c r="AJ50" s="266"/>
      <c r="AK50" s="266"/>
      <c r="AL50" s="266">
        <f t="shared" si="41"/>
        <v>0</v>
      </c>
      <c r="AM50" s="266">
        <f t="shared" si="11"/>
        <v>0</v>
      </c>
      <c r="AN50" s="260" t="e">
        <f>+AM50-#REF!</f>
        <v>#REF!</v>
      </c>
    </row>
    <row r="51" spans="1:40">
      <c r="A51" s="250"/>
      <c r="B51" s="251" t="s">
        <v>37</v>
      </c>
      <c r="C51" s="251"/>
      <c r="D51" s="266">
        <v>212000</v>
      </c>
      <c r="E51" s="266">
        <f t="shared" si="42"/>
        <v>-212000</v>
      </c>
      <c r="F51" s="266" t="e">
        <f t="shared" si="20"/>
        <v>#DIV/0!</v>
      </c>
      <c r="G51" s="266">
        <f>+[3]สล.!D48</f>
        <v>600000</v>
      </c>
      <c r="H51" s="266"/>
      <c r="I51" s="266">
        <f t="shared" si="27"/>
        <v>600000</v>
      </c>
      <c r="J51" s="266">
        <f t="shared" si="4"/>
        <v>100</v>
      </c>
      <c r="K51" s="266">
        <f>+[3]กผ.!D48</f>
        <v>0</v>
      </c>
      <c r="L51" s="266">
        <v>0</v>
      </c>
      <c r="M51" s="266">
        <f t="shared" si="5"/>
        <v>0</v>
      </c>
      <c r="N51" s="266" t="e">
        <f t="shared" si="6"/>
        <v>#DIV/0!</v>
      </c>
      <c r="O51" s="266">
        <f>+[3]ตสน.!D48</f>
        <v>0</v>
      </c>
      <c r="P51" s="266">
        <v>0</v>
      </c>
      <c r="Q51" s="266">
        <f t="shared" si="7"/>
        <v>0</v>
      </c>
      <c r="R51" s="266" t="e">
        <f t="shared" si="8"/>
        <v>#DIV/0!</v>
      </c>
      <c r="S51" s="266">
        <f>+[3]กพร.!C48</f>
        <v>0</v>
      </c>
      <c r="T51" s="266">
        <v>0</v>
      </c>
      <c r="U51" s="266">
        <f t="shared" si="9"/>
        <v>0</v>
      </c>
      <c r="V51" s="266" t="e">
        <f t="shared" si="1"/>
        <v>#DIV/0!</v>
      </c>
      <c r="W51" s="266"/>
      <c r="X51" s="266"/>
      <c r="Y51" s="266"/>
      <c r="Z51" s="266">
        <f t="shared" si="38"/>
        <v>0</v>
      </c>
      <c r="AA51" s="266"/>
      <c r="AB51" s="266"/>
      <c r="AC51" s="266"/>
      <c r="AD51" s="266">
        <f t="shared" si="39"/>
        <v>0</v>
      </c>
      <c r="AE51" s="266"/>
      <c r="AF51" s="266"/>
      <c r="AG51" s="266"/>
      <c r="AH51" s="266">
        <f t="shared" si="40"/>
        <v>0</v>
      </c>
      <c r="AI51" s="266"/>
      <c r="AJ51" s="266"/>
      <c r="AK51" s="266"/>
      <c r="AL51" s="266">
        <f t="shared" si="41"/>
        <v>0</v>
      </c>
      <c r="AM51" s="266">
        <f t="shared" si="11"/>
        <v>0</v>
      </c>
      <c r="AN51" s="260" t="e">
        <f>+AM51-#REF!</f>
        <v>#REF!</v>
      </c>
    </row>
    <row r="52" spans="1:40">
      <c r="A52" s="250"/>
      <c r="B52" s="251" t="s">
        <v>36</v>
      </c>
      <c r="C52" s="251">
        <v>45000000</v>
      </c>
      <c r="D52" s="266">
        <v>100000000</v>
      </c>
      <c r="E52" s="266">
        <f t="shared" si="42"/>
        <v>-55000000</v>
      </c>
      <c r="F52" s="271">
        <f t="shared" si="20"/>
        <v>-122.22222222222223</v>
      </c>
      <c r="G52" s="266">
        <f>+[3]สล.!D49</f>
        <v>0</v>
      </c>
      <c r="H52" s="266"/>
      <c r="I52" s="266">
        <f t="shared" si="27"/>
        <v>0</v>
      </c>
      <c r="J52" s="266" t="e">
        <f t="shared" si="4"/>
        <v>#DIV/0!</v>
      </c>
      <c r="K52" s="266">
        <f>+[3]กผ.!D49</f>
        <v>0</v>
      </c>
      <c r="L52" s="266">
        <v>0</v>
      </c>
      <c r="M52" s="266">
        <f t="shared" si="5"/>
        <v>0</v>
      </c>
      <c r="N52" s="266" t="e">
        <f t="shared" si="6"/>
        <v>#DIV/0!</v>
      </c>
      <c r="O52" s="266">
        <f>+[3]ตสน.!D49</f>
        <v>0</v>
      </c>
      <c r="P52" s="266">
        <v>0</v>
      </c>
      <c r="Q52" s="266">
        <f t="shared" si="7"/>
        <v>0</v>
      </c>
      <c r="R52" s="266" t="e">
        <f t="shared" si="8"/>
        <v>#DIV/0!</v>
      </c>
      <c r="S52" s="266">
        <f>+[3]กพร.!C49</f>
        <v>0</v>
      </c>
      <c r="T52" s="266">
        <v>0</v>
      </c>
      <c r="U52" s="266">
        <f t="shared" si="9"/>
        <v>0</v>
      </c>
      <c r="V52" s="266" t="e">
        <f t="shared" si="1"/>
        <v>#DIV/0!</v>
      </c>
      <c r="W52" s="266"/>
      <c r="X52" s="266"/>
      <c r="Y52" s="266"/>
      <c r="Z52" s="266">
        <f t="shared" si="38"/>
        <v>0</v>
      </c>
      <c r="AA52" s="266"/>
      <c r="AB52" s="266"/>
      <c r="AC52" s="266"/>
      <c r="AD52" s="266">
        <f t="shared" si="39"/>
        <v>0</v>
      </c>
      <c r="AE52" s="266"/>
      <c r="AF52" s="266"/>
      <c r="AG52" s="266"/>
      <c r="AH52" s="266">
        <f t="shared" si="40"/>
        <v>0</v>
      </c>
      <c r="AI52" s="266"/>
      <c r="AJ52" s="266"/>
      <c r="AK52" s="266"/>
      <c r="AL52" s="266">
        <f t="shared" si="41"/>
        <v>0</v>
      </c>
      <c r="AM52" s="266">
        <f t="shared" si="11"/>
        <v>0</v>
      </c>
      <c r="AN52" s="260" t="e">
        <f>+AM52-#REF!</f>
        <v>#REF!</v>
      </c>
    </row>
    <row r="53" spans="1:40">
      <c r="A53" s="250"/>
      <c r="B53" s="251" t="s">
        <v>35</v>
      </c>
      <c r="C53" s="251"/>
      <c r="D53" s="266">
        <v>6010000</v>
      </c>
      <c r="E53" s="266">
        <f t="shared" si="42"/>
        <v>-6010000</v>
      </c>
      <c r="F53" s="266" t="e">
        <f t="shared" si="20"/>
        <v>#DIV/0!</v>
      </c>
      <c r="G53" s="266">
        <f>+[3]สล.!D50</f>
        <v>12145300</v>
      </c>
      <c r="H53" s="266"/>
      <c r="I53" s="266">
        <f t="shared" si="27"/>
        <v>12145300</v>
      </c>
      <c r="J53" s="266">
        <f t="shared" si="4"/>
        <v>100</v>
      </c>
      <c r="K53" s="266">
        <f>+[3]กผ.!D50</f>
        <v>0</v>
      </c>
      <c r="L53" s="266">
        <v>0</v>
      </c>
      <c r="M53" s="266">
        <f t="shared" si="5"/>
        <v>0</v>
      </c>
      <c r="N53" s="266" t="e">
        <f t="shared" si="6"/>
        <v>#DIV/0!</v>
      </c>
      <c r="O53" s="266">
        <f>+[3]ตสน.!D50</f>
        <v>0</v>
      </c>
      <c r="P53" s="266">
        <v>0</v>
      </c>
      <c r="Q53" s="266">
        <f t="shared" si="7"/>
        <v>0</v>
      </c>
      <c r="R53" s="266" t="e">
        <f t="shared" si="8"/>
        <v>#DIV/0!</v>
      </c>
      <c r="S53" s="266">
        <f>+[3]กพร.!C50</f>
        <v>0</v>
      </c>
      <c r="T53" s="266">
        <v>0</v>
      </c>
      <c r="U53" s="266">
        <f t="shared" si="9"/>
        <v>0</v>
      </c>
      <c r="V53" s="266" t="e">
        <f t="shared" si="1"/>
        <v>#DIV/0!</v>
      </c>
      <c r="W53" s="266"/>
      <c r="X53" s="266"/>
      <c r="Y53" s="266"/>
      <c r="Z53" s="266">
        <f t="shared" si="38"/>
        <v>0</v>
      </c>
      <c r="AA53" s="266"/>
      <c r="AB53" s="266"/>
      <c r="AC53" s="266"/>
      <c r="AD53" s="266">
        <f t="shared" si="39"/>
        <v>0</v>
      </c>
      <c r="AE53" s="266"/>
      <c r="AF53" s="266"/>
      <c r="AG53" s="266"/>
      <c r="AH53" s="266">
        <f t="shared" si="40"/>
        <v>0</v>
      </c>
      <c r="AI53" s="266"/>
      <c r="AJ53" s="266"/>
      <c r="AK53" s="266"/>
      <c r="AL53" s="266">
        <f t="shared" si="41"/>
        <v>0</v>
      </c>
      <c r="AM53" s="266">
        <f t="shared" si="11"/>
        <v>0</v>
      </c>
      <c r="AN53" s="260" t="e">
        <f>+AM53-#REF!</f>
        <v>#REF!</v>
      </c>
    </row>
    <row r="54" spans="1:40">
      <c r="A54" s="250"/>
      <c r="B54" s="251" t="s">
        <v>34</v>
      </c>
      <c r="C54" s="251"/>
      <c r="D54" s="266">
        <v>10000000</v>
      </c>
      <c r="E54" s="266">
        <f t="shared" si="42"/>
        <v>-10000000</v>
      </c>
      <c r="F54" s="266" t="e">
        <f t="shared" si="20"/>
        <v>#DIV/0!</v>
      </c>
      <c r="G54" s="266">
        <f>+[3]สล.!D51</f>
        <v>0</v>
      </c>
      <c r="H54" s="266"/>
      <c r="I54" s="266">
        <f t="shared" si="27"/>
        <v>0</v>
      </c>
      <c r="J54" s="266" t="e">
        <f t="shared" si="4"/>
        <v>#DIV/0!</v>
      </c>
      <c r="K54" s="266">
        <f>+[3]กผ.!D51</f>
        <v>0</v>
      </c>
      <c r="L54" s="266">
        <v>0</v>
      </c>
      <c r="M54" s="266">
        <f t="shared" si="5"/>
        <v>0</v>
      </c>
      <c r="N54" s="266" t="e">
        <f t="shared" si="6"/>
        <v>#DIV/0!</v>
      </c>
      <c r="O54" s="266">
        <f>+[3]ตสน.!D51</f>
        <v>0</v>
      </c>
      <c r="P54" s="266">
        <v>0</v>
      </c>
      <c r="Q54" s="266">
        <f t="shared" si="7"/>
        <v>0</v>
      </c>
      <c r="R54" s="266" t="e">
        <f t="shared" si="8"/>
        <v>#DIV/0!</v>
      </c>
      <c r="S54" s="266">
        <f>+[3]กพร.!C51</f>
        <v>0</v>
      </c>
      <c r="T54" s="266">
        <v>0</v>
      </c>
      <c r="U54" s="266">
        <f t="shared" si="9"/>
        <v>0</v>
      </c>
      <c r="V54" s="266" t="e">
        <f t="shared" si="1"/>
        <v>#DIV/0!</v>
      </c>
      <c r="W54" s="266"/>
      <c r="X54" s="266"/>
      <c r="Y54" s="266"/>
      <c r="Z54" s="266">
        <f t="shared" si="38"/>
        <v>0</v>
      </c>
      <c r="AA54" s="266"/>
      <c r="AB54" s="266"/>
      <c r="AC54" s="266"/>
      <c r="AD54" s="266">
        <f t="shared" si="39"/>
        <v>0</v>
      </c>
      <c r="AE54" s="266"/>
      <c r="AF54" s="266"/>
      <c r="AG54" s="266"/>
      <c r="AH54" s="266">
        <f t="shared" si="40"/>
        <v>0</v>
      </c>
      <c r="AI54" s="266"/>
      <c r="AJ54" s="266"/>
      <c r="AK54" s="266"/>
      <c r="AL54" s="266">
        <f t="shared" si="41"/>
        <v>0</v>
      </c>
      <c r="AM54" s="266">
        <f t="shared" si="11"/>
        <v>0</v>
      </c>
      <c r="AN54" s="260" t="e">
        <f>+AM54-#REF!</f>
        <v>#REF!</v>
      </c>
    </row>
    <row r="55" spans="1:40">
      <c r="A55" s="250"/>
      <c r="B55" s="251" t="s">
        <v>33</v>
      </c>
      <c r="C55" s="251"/>
      <c r="D55" s="266">
        <v>3145300</v>
      </c>
      <c r="E55" s="266">
        <f t="shared" si="42"/>
        <v>-3145300</v>
      </c>
      <c r="F55" s="266" t="e">
        <f t="shared" si="20"/>
        <v>#DIV/0!</v>
      </c>
      <c r="G55" s="266">
        <f>+[3]สล.!D52</f>
        <v>0</v>
      </c>
      <c r="H55" s="266"/>
      <c r="I55" s="266">
        <f t="shared" si="27"/>
        <v>0</v>
      </c>
      <c r="J55" s="266" t="e">
        <f t="shared" si="4"/>
        <v>#DIV/0!</v>
      </c>
      <c r="K55" s="266">
        <f>+[3]กผ.!D52</f>
        <v>0</v>
      </c>
      <c r="L55" s="266">
        <v>0</v>
      </c>
      <c r="M55" s="266">
        <f t="shared" si="5"/>
        <v>0</v>
      </c>
      <c r="N55" s="266" t="e">
        <f t="shared" si="6"/>
        <v>#DIV/0!</v>
      </c>
      <c r="O55" s="266">
        <f>+[3]ตสน.!D52</f>
        <v>0</v>
      </c>
      <c r="P55" s="266">
        <v>0</v>
      </c>
      <c r="Q55" s="266">
        <f t="shared" si="7"/>
        <v>0</v>
      </c>
      <c r="R55" s="266" t="e">
        <f t="shared" si="8"/>
        <v>#DIV/0!</v>
      </c>
      <c r="S55" s="266">
        <f>+[3]กพร.!C52</f>
        <v>0</v>
      </c>
      <c r="T55" s="266">
        <v>0</v>
      </c>
      <c r="U55" s="266">
        <f t="shared" si="9"/>
        <v>0</v>
      </c>
      <c r="V55" s="266" t="e">
        <f t="shared" si="1"/>
        <v>#DIV/0!</v>
      </c>
      <c r="W55" s="266"/>
      <c r="X55" s="266"/>
      <c r="Y55" s="266"/>
      <c r="Z55" s="266">
        <f t="shared" si="38"/>
        <v>0</v>
      </c>
      <c r="AA55" s="266"/>
      <c r="AB55" s="266"/>
      <c r="AC55" s="266"/>
      <c r="AD55" s="266">
        <f t="shared" si="39"/>
        <v>0</v>
      </c>
      <c r="AE55" s="266"/>
      <c r="AF55" s="266"/>
      <c r="AG55" s="266"/>
      <c r="AH55" s="266">
        <f t="shared" si="40"/>
        <v>0</v>
      </c>
      <c r="AI55" s="266"/>
      <c r="AJ55" s="266"/>
      <c r="AK55" s="266"/>
      <c r="AL55" s="266">
        <f t="shared" si="41"/>
        <v>0</v>
      </c>
      <c r="AM55" s="266">
        <f t="shared" si="11"/>
        <v>0</v>
      </c>
      <c r="AN55" s="260" t="e">
        <f>+AM55-#REF!</f>
        <v>#REF!</v>
      </c>
    </row>
    <row r="56" spans="1:40">
      <c r="A56" s="250"/>
      <c r="B56" s="251" t="s">
        <v>32</v>
      </c>
      <c r="C56" s="251"/>
      <c r="D56" s="266">
        <v>323300</v>
      </c>
      <c r="E56" s="266">
        <f t="shared" si="42"/>
        <v>-323300</v>
      </c>
      <c r="F56" s="266" t="e">
        <f t="shared" si="20"/>
        <v>#DIV/0!</v>
      </c>
      <c r="G56" s="266">
        <f>+[3]สล.!D53</f>
        <v>216300</v>
      </c>
      <c r="H56" s="266"/>
      <c r="I56" s="266">
        <f t="shared" si="27"/>
        <v>216300</v>
      </c>
      <c r="J56" s="266">
        <f t="shared" si="4"/>
        <v>100</v>
      </c>
      <c r="K56" s="266">
        <f>+[3]กผ.!D53</f>
        <v>0</v>
      </c>
      <c r="L56" s="266">
        <v>204000</v>
      </c>
      <c r="M56" s="266">
        <f t="shared" si="5"/>
        <v>-204000</v>
      </c>
      <c r="N56" s="266" t="e">
        <f t="shared" si="6"/>
        <v>#DIV/0!</v>
      </c>
      <c r="O56" s="266">
        <f>+[3]ตสน.!D53</f>
        <v>0</v>
      </c>
      <c r="P56" s="266">
        <v>0</v>
      </c>
      <c r="Q56" s="266">
        <f t="shared" si="7"/>
        <v>0</v>
      </c>
      <c r="R56" s="266" t="e">
        <f t="shared" si="8"/>
        <v>#DIV/0!</v>
      </c>
      <c r="S56" s="266">
        <f>+[3]กพร.!C53</f>
        <v>0</v>
      </c>
      <c r="T56" s="266">
        <v>0</v>
      </c>
      <c r="U56" s="266">
        <f t="shared" si="9"/>
        <v>0</v>
      </c>
      <c r="V56" s="266" t="e">
        <f t="shared" si="1"/>
        <v>#DIV/0!</v>
      </c>
      <c r="W56" s="266"/>
      <c r="X56" s="266"/>
      <c r="Y56" s="266"/>
      <c r="Z56" s="266">
        <f t="shared" si="38"/>
        <v>0</v>
      </c>
      <c r="AA56" s="266"/>
      <c r="AB56" s="266"/>
      <c r="AC56" s="266"/>
      <c r="AD56" s="266">
        <f t="shared" si="39"/>
        <v>0</v>
      </c>
      <c r="AE56" s="266"/>
      <c r="AF56" s="266"/>
      <c r="AG56" s="266"/>
      <c r="AH56" s="266">
        <f t="shared" si="40"/>
        <v>0</v>
      </c>
      <c r="AI56" s="266"/>
      <c r="AJ56" s="266"/>
      <c r="AK56" s="266"/>
      <c r="AL56" s="266">
        <f t="shared" si="41"/>
        <v>0</v>
      </c>
      <c r="AM56" s="266">
        <f t="shared" si="11"/>
        <v>0</v>
      </c>
      <c r="AN56" s="260" t="e">
        <f>+AM56-#REF!</f>
        <v>#REF!</v>
      </c>
    </row>
    <row r="57" spans="1:40">
      <c r="A57" s="250"/>
      <c r="B57" s="251" t="s">
        <v>31</v>
      </c>
      <c r="C57" s="251"/>
      <c r="D57" s="266">
        <v>6000000</v>
      </c>
      <c r="E57" s="266">
        <f t="shared" si="42"/>
        <v>-6000000</v>
      </c>
      <c r="F57" s="266" t="e">
        <f t="shared" si="20"/>
        <v>#DIV/0!</v>
      </c>
      <c r="G57" s="266">
        <f>+[3]สล.!D54</f>
        <v>0</v>
      </c>
      <c r="H57" s="266"/>
      <c r="I57" s="266">
        <f t="shared" si="27"/>
        <v>0</v>
      </c>
      <c r="J57" s="266" t="e">
        <f t="shared" si="4"/>
        <v>#DIV/0!</v>
      </c>
      <c r="K57" s="266">
        <f>+[3]กผ.!D54</f>
        <v>0</v>
      </c>
      <c r="L57" s="266">
        <v>0</v>
      </c>
      <c r="M57" s="266">
        <f t="shared" si="5"/>
        <v>0</v>
      </c>
      <c r="N57" s="266" t="e">
        <f t="shared" si="6"/>
        <v>#DIV/0!</v>
      </c>
      <c r="O57" s="266">
        <f>+[3]ตสน.!D54</f>
        <v>0</v>
      </c>
      <c r="P57" s="266">
        <v>0</v>
      </c>
      <c r="Q57" s="266">
        <f t="shared" si="7"/>
        <v>0</v>
      </c>
      <c r="R57" s="266" t="e">
        <f t="shared" si="8"/>
        <v>#DIV/0!</v>
      </c>
      <c r="S57" s="266">
        <f>+[3]กพร.!C54</f>
        <v>0</v>
      </c>
      <c r="T57" s="266">
        <v>0</v>
      </c>
      <c r="U57" s="266">
        <f t="shared" si="9"/>
        <v>0</v>
      </c>
      <c r="V57" s="266" t="e">
        <f t="shared" si="1"/>
        <v>#DIV/0!</v>
      </c>
      <c r="W57" s="266"/>
      <c r="X57" s="266"/>
      <c r="Y57" s="266"/>
      <c r="Z57" s="266">
        <f t="shared" si="38"/>
        <v>0</v>
      </c>
      <c r="AA57" s="266"/>
      <c r="AB57" s="266"/>
      <c r="AC57" s="266"/>
      <c r="AD57" s="266">
        <f t="shared" si="39"/>
        <v>0</v>
      </c>
      <c r="AE57" s="266"/>
      <c r="AF57" s="266"/>
      <c r="AG57" s="266"/>
      <c r="AH57" s="266">
        <f t="shared" si="40"/>
        <v>0</v>
      </c>
      <c r="AI57" s="266"/>
      <c r="AJ57" s="266"/>
      <c r="AK57" s="266"/>
      <c r="AL57" s="266">
        <f t="shared" si="41"/>
        <v>0</v>
      </c>
      <c r="AM57" s="266">
        <f t="shared" si="11"/>
        <v>0</v>
      </c>
      <c r="AN57" s="260" t="e">
        <f>+AM57-#REF!</f>
        <v>#REF!</v>
      </c>
    </row>
    <row r="58" spans="1:40">
      <c r="A58" s="250"/>
      <c r="B58" s="251" t="s">
        <v>30</v>
      </c>
      <c r="C58" s="251">
        <v>6300000</v>
      </c>
      <c r="D58" s="266">
        <v>1512600</v>
      </c>
      <c r="E58" s="266">
        <f t="shared" si="42"/>
        <v>4787400</v>
      </c>
      <c r="F58" s="271">
        <f t="shared" si="20"/>
        <v>75.990476190476187</v>
      </c>
      <c r="G58" s="266">
        <f>+[3]สล.!D55</f>
        <v>0</v>
      </c>
      <c r="H58" s="266"/>
      <c r="I58" s="266">
        <f t="shared" si="27"/>
        <v>0</v>
      </c>
      <c r="J58" s="266" t="e">
        <f t="shared" si="4"/>
        <v>#DIV/0!</v>
      </c>
      <c r="K58" s="266">
        <f>+[3]กผ.!D55</f>
        <v>0</v>
      </c>
      <c r="L58" s="266">
        <v>0</v>
      </c>
      <c r="M58" s="266">
        <f t="shared" si="5"/>
        <v>0</v>
      </c>
      <c r="N58" s="266" t="e">
        <f t="shared" si="6"/>
        <v>#DIV/0!</v>
      </c>
      <c r="O58" s="266">
        <f>+[3]ตสน.!D55</f>
        <v>0</v>
      </c>
      <c r="P58" s="266">
        <v>0</v>
      </c>
      <c r="Q58" s="266">
        <f t="shared" si="7"/>
        <v>0</v>
      </c>
      <c r="R58" s="266" t="e">
        <f t="shared" si="8"/>
        <v>#DIV/0!</v>
      </c>
      <c r="S58" s="266">
        <f>+[3]กพร.!C55</f>
        <v>0</v>
      </c>
      <c r="T58" s="266">
        <v>0</v>
      </c>
      <c r="U58" s="266">
        <f t="shared" si="9"/>
        <v>0</v>
      </c>
      <c r="V58" s="266" t="e">
        <f t="shared" si="1"/>
        <v>#DIV/0!</v>
      </c>
      <c r="W58" s="266"/>
      <c r="X58" s="266"/>
      <c r="Y58" s="266"/>
      <c r="Z58" s="266">
        <f t="shared" si="38"/>
        <v>0</v>
      </c>
      <c r="AA58" s="266"/>
      <c r="AB58" s="266"/>
      <c r="AC58" s="266"/>
      <c r="AD58" s="266">
        <f t="shared" si="39"/>
        <v>0</v>
      </c>
      <c r="AE58" s="266"/>
      <c r="AF58" s="266"/>
      <c r="AG58" s="266"/>
      <c r="AH58" s="266">
        <f t="shared" si="40"/>
        <v>0</v>
      </c>
      <c r="AI58" s="266"/>
      <c r="AJ58" s="266"/>
      <c r="AK58" s="266"/>
      <c r="AL58" s="266">
        <f t="shared" si="41"/>
        <v>0</v>
      </c>
      <c r="AM58" s="266">
        <f t="shared" si="11"/>
        <v>0</v>
      </c>
      <c r="AN58" s="260" t="e">
        <f>+AM58-#REF!</f>
        <v>#REF!</v>
      </c>
    </row>
    <row r="59" spans="1:40">
      <c r="A59" s="243" t="s">
        <v>29</v>
      </c>
      <c r="B59" s="244" t="s">
        <v>28</v>
      </c>
      <c r="C59" s="264">
        <f>SUM(C60:C72)</f>
        <v>162523600</v>
      </c>
      <c r="D59" s="264">
        <f>SUM(D60:D72)</f>
        <v>502992900</v>
      </c>
      <c r="E59" s="264">
        <f>SUM(E60:E72)</f>
        <v>-340469300</v>
      </c>
      <c r="F59" s="270">
        <f t="shared" si="20"/>
        <v>-209.48914496110103</v>
      </c>
      <c r="G59" s="264">
        <f>+[3]สล.!D56</f>
        <v>1958000</v>
      </c>
      <c r="H59" s="264">
        <f>SUM(H60:H72)</f>
        <v>0</v>
      </c>
      <c r="I59" s="264">
        <f t="shared" si="27"/>
        <v>1958000</v>
      </c>
      <c r="J59" s="264">
        <f t="shared" si="4"/>
        <v>100</v>
      </c>
      <c r="K59" s="264">
        <f>+[3]กผ.!D56</f>
        <v>260000</v>
      </c>
      <c r="L59" s="264">
        <f>SUM(L60:L72)</f>
        <v>390200</v>
      </c>
      <c r="M59" s="264">
        <f t="shared" si="5"/>
        <v>-130200</v>
      </c>
      <c r="N59" s="264">
        <f t="shared" si="6"/>
        <v>-50.07692307692308</v>
      </c>
      <c r="O59" s="264">
        <f>+[3]ตสน.!D56</f>
        <v>130000</v>
      </c>
      <c r="P59" s="264">
        <f>SUM(P60:P72)</f>
        <v>85000</v>
      </c>
      <c r="Q59" s="264">
        <f t="shared" si="7"/>
        <v>45000</v>
      </c>
      <c r="R59" s="264">
        <f t="shared" si="8"/>
        <v>34.615384615384613</v>
      </c>
      <c r="S59" s="264">
        <f>+[3]กพร.!C56</f>
        <v>120000</v>
      </c>
      <c r="T59" s="264">
        <f>SUM(T60:T72)</f>
        <v>170000</v>
      </c>
      <c r="U59" s="264">
        <f t="shared" si="9"/>
        <v>-50000</v>
      </c>
      <c r="V59" s="264">
        <f t="shared" si="1"/>
        <v>-41.666666666666664</v>
      </c>
      <c r="W59" s="264">
        <f t="shared" ref="W59:AL59" si="43">SUM(W60:W72)</f>
        <v>0</v>
      </c>
      <c r="X59" s="264">
        <f t="shared" si="43"/>
        <v>0</v>
      </c>
      <c r="Y59" s="264">
        <f t="shared" si="43"/>
        <v>0</v>
      </c>
      <c r="Z59" s="264">
        <f t="shared" si="43"/>
        <v>0</v>
      </c>
      <c r="AA59" s="264">
        <f t="shared" si="43"/>
        <v>0</v>
      </c>
      <c r="AB59" s="264">
        <f t="shared" si="43"/>
        <v>0</v>
      </c>
      <c r="AC59" s="264">
        <f t="shared" si="43"/>
        <v>0</v>
      </c>
      <c r="AD59" s="264">
        <f t="shared" si="43"/>
        <v>0</v>
      </c>
      <c r="AE59" s="264">
        <f t="shared" si="43"/>
        <v>0</v>
      </c>
      <c r="AF59" s="264">
        <f t="shared" si="43"/>
        <v>0</v>
      </c>
      <c r="AG59" s="264">
        <f t="shared" si="43"/>
        <v>0</v>
      </c>
      <c r="AH59" s="264">
        <f t="shared" si="43"/>
        <v>0</v>
      </c>
      <c r="AI59" s="264">
        <f t="shared" si="43"/>
        <v>0</v>
      </c>
      <c r="AJ59" s="264">
        <f t="shared" si="43"/>
        <v>0</v>
      </c>
      <c r="AK59" s="264">
        <f t="shared" si="43"/>
        <v>0</v>
      </c>
      <c r="AL59" s="264">
        <f t="shared" si="43"/>
        <v>0</v>
      </c>
      <c r="AM59" s="264">
        <f t="shared" si="11"/>
        <v>0</v>
      </c>
      <c r="AN59" s="260" t="e">
        <f>+AM59-#REF!</f>
        <v>#REF!</v>
      </c>
    </row>
    <row r="60" spans="1:40">
      <c r="A60" s="250"/>
      <c r="B60" s="251" t="s">
        <v>27</v>
      </c>
      <c r="C60" s="251">
        <v>200000</v>
      </c>
      <c r="D60" s="266">
        <v>7168700</v>
      </c>
      <c r="E60" s="266">
        <f>+C60-D60</f>
        <v>-6968700</v>
      </c>
      <c r="F60" s="266">
        <f t="shared" si="20"/>
        <v>-3484.35</v>
      </c>
      <c r="G60" s="266">
        <f>+[3]สล.!D57</f>
        <v>386000</v>
      </c>
      <c r="H60" s="266"/>
      <c r="I60" s="266">
        <f t="shared" si="27"/>
        <v>386000</v>
      </c>
      <c r="J60" s="266">
        <f t="shared" si="4"/>
        <v>100</v>
      </c>
      <c r="K60" s="266">
        <f>+[3]กผ.!D57</f>
        <v>50000</v>
      </c>
      <c r="L60" s="266">
        <v>140200</v>
      </c>
      <c r="M60" s="266">
        <f t="shared" si="5"/>
        <v>-90200</v>
      </c>
      <c r="N60" s="266">
        <f t="shared" si="6"/>
        <v>-180.4</v>
      </c>
      <c r="O60" s="266">
        <f>+[3]ตสน.!D57</f>
        <v>30000</v>
      </c>
      <c r="P60" s="266">
        <v>20000</v>
      </c>
      <c r="Q60" s="266">
        <f t="shared" si="7"/>
        <v>10000</v>
      </c>
      <c r="R60" s="266">
        <f t="shared" si="8"/>
        <v>33.333333333333336</v>
      </c>
      <c r="S60" s="266">
        <f>+[3]กพร.!C57</f>
        <v>20000</v>
      </c>
      <c r="T60" s="266">
        <v>100000</v>
      </c>
      <c r="U60" s="266">
        <f t="shared" si="9"/>
        <v>-80000</v>
      </c>
      <c r="V60" s="266">
        <f t="shared" si="1"/>
        <v>-400</v>
      </c>
      <c r="W60" s="266"/>
      <c r="X60" s="266"/>
      <c r="Y60" s="266"/>
      <c r="Z60" s="266">
        <f t="shared" ref="Z60:Z72" si="44">SUM(W60:Y60)</f>
        <v>0</v>
      </c>
      <c r="AA60" s="266"/>
      <c r="AB60" s="266"/>
      <c r="AC60" s="266"/>
      <c r="AD60" s="266">
        <f t="shared" ref="AD60:AD72" si="45">SUM(AA60:AC60)</f>
        <v>0</v>
      </c>
      <c r="AE60" s="266"/>
      <c r="AF60" s="266"/>
      <c r="AG60" s="266"/>
      <c r="AH60" s="266">
        <f t="shared" ref="AH60:AH72" si="46">SUM(AE60:AG60)</f>
        <v>0</v>
      </c>
      <c r="AI60" s="266"/>
      <c r="AJ60" s="266"/>
      <c r="AK60" s="266"/>
      <c r="AL60" s="266">
        <f t="shared" ref="AL60:AL72" si="47">SUM(AI60:AK60)</f>
        <v>0</v>
      </c>
      <c r="AM60" s="266">
        <f t="shared" si="11"/>
        <v>0</v>
      </c>
      <c r="AN60" s="260"/>
    </row>
    <row r="61" spans="1:40">
      <c r="A61" s="250"/>
      <c r="B61" s="251" t="s">
        <v>26</v>
      </c>
      <c r="C61" s="251">
        <v>55700000</v>
      </c>
      <c r="D61" s="266">
        <v>109356800</v>
      </c>
      <c r="E61" s="266">
        <f t="shared" ref="E61:E72" si="48">+C61-D61</f>
        <v>-53656800</v>
      </c>
      <c r="F61" s="266">
        <f t="shared" si="20"/>
        <v>-96.331777378815076</v>
      </c>
      <c r="G61" s="266">
        <f>+[3]สล.!D58</f>
        <v>1200000</v>
      </c>
      <c r="H61" s="266"/>
      <c r="I61" s="266">
        <f t="shared" si="27"/>
        <v>1200000</v>
      </c>
      <c r="J61" s="266">
        <f t="shared" si="4"/>
        <v>100</v>
      </c>
      <c r="K61" s="266">
        <f>+[3]กผ.!D58</f>
        <v>200000</v>
      </c>
      <c r="L61" s="266">
        <v>0</v>
      </c>
      <c r="M61" s="266">
        <f t="shared" si="5"/>
        <v>200000</v>
      </c>
      <c r="N61" s="266">
        <f t="shared" si="6"/>
        <v>100</v>
      </c>
      <c r="O61" s="266">
        <f>+[3]ตสน.!D58</f>
        <v>100000</v>
      </c>
      <c r="P61" s="266">
        <v>0</v>
      </c>
      <c r="Q61" s="266">
        <f t="shared" si="7"/>
        <v>100000</v>
      </c>
      <c r="R61" s="266">
        <f t="shared" si="8"/>
        <v>100</v>
      </c>
      <c r="S61" s="266">
        <f>+[3]กพร.!C58</f>
        <v>100000</v>
      </c>
      <c r="T61" s="266">
        <v>50000</v>
      </c>
      <c r="U61" s="266">
        <f t="shared" si="9"/>
        <v>50000</v>
      </c>
      <c r="V61" s="266">
        <f t="shared" si="1"/>
        <v>50</v>
      </c>
      <c r="W61" s="266"/>
      <c r="X61" s="266"/>
      <c r="Y61" s="266"/>
      <c r="Z61" s="266">
        <f t="shared" si="44"/>
        <v>0</v>
      </c>
      <c r="AA61" s="266"/>
      <c r="AB61" s="266"/>
      <c r="AC61" s="266"/>
      <c r="AD61" s="266">
        <f t="shared" si="45"/>
        <v>0</v>
      </c>
      <c r="AE61" s="266"/>
      <c r="AF61" s="266"/>
      <c r="AG61" s="266"/>
      <c r="AH61" s="266">
        <f t="shared" si="46"/>
        <v>0</v>
      </c>
      <c r="AI61" s="266"/>
      <c r="AJ61" s="266"/>
      <c r="AK61" s="266"/>
      <c r="AL61" s="266">
        <f t="shared" si="47"/>
        <v>0</v>
      </c>
      <c r="AM61" s="266">
        <f t="shared" si="11"/>
        <v>0</v>
      </c>
      <c r="AN61" s="260" t="e">
        <f>+AM61-#REF!</f>
        <v>#REF!</v>
      </c>
    </row>
    <row r="62" spans="1:40">
      <c r="A62" s="250"/>
      <c r="B62" s="251" t="s">
        <v>25</v>
      </c>
      <c r="C62" s="251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>
        <f t="shared" si="44"/>
        <v>0</v>
      </c>
      <c r="AA62" s="266"/>
      <c r="AB62" s="266"/>
      <c r="AC62" s="266"/>
      <c r="AD62" s="266">
        <f t="shared" si="45"/>
        <v>0</v>
      </c>
      <c r="AE62" s="266"/>
      <c r="AF62" s="266"/>
      <c r="AG62" s="266"/>
      <c r="AH62" s="266">
        <f t="shared" si="46"/>
        <v>0</v>
      </c>
      <c r="AI62" s="266"/>
      <c r="AJ62" s="266"/>
      <c r="AK62" s="266"/>
      <c r="AL62" s="266">
        <f t="shared" si="47"/>
        <v>0</v>
      </c>
      <c r="AM62" s="266">
        <f t="shared" si="11"/>
        <v>0</v>
      </c>
      <c r="AN62" s="260" t="e">
        <f>+AM62-#REF!</f>
        <v>#REF!</v>
      </c>
    </row>
    <row r="63" spans="1:40">
      <c r="A63" s="250"/>
      <c r="B63" s="251" t="s">
        <v>24</v>
      </c>
      <c r="C63" s="251"/>
      <c r="D63" s="266">
        <v>206400</v>
      </c>
      <c r="E63" s="266">
        <f t="shared" si="48"/>
        <v>-206400</v>
      </c>
      <c r="F63" s="266" t="e">
        <f t="shared" si="20"/>
        <v>#DIV/0!</v>
      </c>
      <c r="G63" s="266">
        <f>+[3]สล.!D59</f>
        <v>18000</v>
      </c>
      <c r="H63" s="266"/>
      <c r="I63" s="266">
        <f t="shared" si="27"/>
        <v>18000</v>
      </c>
      <c r="J63" s="266">
        <f t="shared" si="4"/>
        <v>100</v>
      </c>
      <c r="K63" s="266">
        <f>+[3]กผ.!D59</f>
        <v>0</v>
      </c>
      <c r="L63" s="266">
        <v>0</v>
      </c>
      <c r="M63" s="266">
        <f t="shared" si="5"/>
        <v>0</v>
      </c>
      <c r="N63" s="266" t="e">
        <f t="shared" si="6"/>
        <v>#DIV/0!</v>
      </c>
      <c r="O63" s="266">
        <f>+[3]ตสน.!D59</f>
        <v>0</v>
      </c>
      <c r="P63" s="266">
        <v>0</v>
      </c>
      <c r="Q63" s="266">
        <f t="shared" si="7"/>
        <v>0</v>
      </c>
      <c r="R63" s="266" t="e">
        <f t="shared" si="8"/>
        <v>#DIV/0!</v>
      </c>
      <c r="S63" s="266">
        <f>+[3]กพร.!C59</f>
        <v>0</v>
      </c>
      <c r="T63" s="266">
        <v>0</v>
      </c>
      <c r="U63" s="266">
        <f t="shared" si="9"/>
        <v>0</v>
      </c>
      <c r="V63" s="266" t="e">
        <f t="shared" si="1"/>
        <v>#DIV/0!</v>
      </c>
      <c r="W63" s="266"/>
      <c r="X63" s="266"/>
      <c r="Y63" s="266"/>
      <c r="Z63" s="266">
        <f t="shared" si="44"/>
        <v>0</v>
      </c>
      <c r="AA63" s="266"/>
      <c r="AB63" s="266"/>
      <c r="AC63" s="266"/>
      <c r="AD63" s="266">
        <f t="shared" si="45"/>
        <v>0</v>
      </c>
      <c r="AE63" s="266"/>
      <c r="AF63" s="266"/>
      <c r="AG63" s="266"/>
      <c r="AH63" s="266">
        <f t="shared" si="46"/>
        <v>0</v>
      </c>
      <c r="AI63" s="266"/>
      <c r="AJ63" s="266"/>
      <c r="AK63" s="266"/>
      <c r="AL63" s="266">
        <f t="shared" si="47"/>
        <v>0</v>
      </c>
      <c r="AM63" s="266">
        <f t="shared" si="11"/>
        <v>0</v>
      </c>
      <c r="AN63" s="260" t="e">
        <f>+AM63-#REF!</f>
        <v>#REF!</v>
      </c>
    </row>
    <row r="64" spans="1:40">
      <c r="A64" s="250"/>
      <c r="B64" s="251" t="s">
        <v>23</v>
      </c>
      <c r="C64" s="251">
        <v>106323600</v>
      </c>
      <c r="D64" s="266">
        <v>144240000</v>
      </c>
      <c r="E64" s="266">
        <f t="shared" si="48"/>
        <v>-37916400</v>
      </c>
      <c r="F64" s="266">
        <f t="shared" si="20"/>
        <v>-35.661320722774626</v>
      </c>
      <c r="G64" s="266">
        <f>+[3]สล.!D60</f>
        <v>0</v>
      </c>
      <c r="H64" s="266"/>
      <c r="I64" s="266">
        <f t="shared" si="27"/>
        <v>0</v>
      </c>
      <c r="J64" s="266" t="e">
        <f t="shared" si="4"/>
        <v>#DIV/0!</v>
      </c>
      <c r="K64" s="266">
        <f>+[3]กผ.!D60</f>
        <v>0</v>
      </c>
      <c r="L64" s="266">
        <v>0</v>
      </c>
      <c r="M64" s="266">
        <f t="shared" si="5"/>
        <v>0</v>
      </c>
      <c r="N64" s="266" t="e">
        <f t="shared" si="6"/>
        <v>#DIV/0!</v>
      </c>
      <c r="O64" s="266">
        <f>+[3]ตสน.!D60</f>
        <v>0</v>
      </c>
      <c r="P64" s="266">
        <v>0</v>
      </c>
      <c r="Q64" s="266">
        <f t="shared" si="7"/>
        <v>0</v>
      </c>
      <c r="R64" s="266" t="e">
        <f t="shared" si="8"/>
        <v>#DIV/0!</v>
      </c>
      <c r="S64" s="266">
        <f>+[3]กพร.!C60</f>
        <v>0</v>
      </c>
      <c r="T64" s="266">
        <v>0</v>
      </c>
      <c r="U64" s="266">
        <f t="shared" si="9"/>
        <v>0</v>
      </c>
      <c r="V64" s="266" t="e">
        <f t="shared" si="1"/>
        <v>#DIV/0!</v>
      </c>
      <c r="W64" s="266"/>
      <c r="X64" s="266"/>
      <c r="Y64" s="266"/>
      <c r="Z64" s="266">
        <f t="shared" si="44"/>
        <v>0</v>
      </c>
      <c r="AA64" s="266"/>
      <c r="AB64" s="266"/>
      <c r="AC64" s="266"/>
      <c r="AD64" s="266">
        <f t="shared" si="45"/>
        <v>0</v>
      </c>
      <c r="AE64" s="266"/>
      <c r="AF64" s="266"/>
      <c r="AG64" s="266"/>
      <c r="AH64" s="266">
        <f t="shared" si="46"/>
        <v>0</v>
      </c>
      <c r="AI64" s="266"/>
      <c r="AJ64" s="266"/>
      <c r="AK64" s="266"/>
      <c r="AL64" s="266">
        <f t="shared" si="47"/>
        <v>0</v>
      </c>
      <c r="AM64" s="266">
        <f t="shared" si="11"/>
        <v>0</v>
      </c>
      <c r="AN64" s="260" t="e">
        <f>+AM64-#REF!</f>
        <v>#REF!</v>
      </c>
    </row>
    <row r="65" spans="1:40">
      <c r="A65" s="250"/>
      <c r="B65" s="274" t="s">
        <v>93</v>
      </c>
      <c r="C65" s="251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>
        <f t="shared" si="44"/>
        <v>0</v>
      </c>
      <c r="AA65" s="266"/>
      <c r="AB65" s="266"/>
      <c r="AC65" s="266"/>
      <c r="AD65" s="266">
        <f t="shared" si="45"/>
        <v>0</v>
      </c>
      <c r="AE65" s="266"/>
      <c r="AF65" s="266"/>
      <c r="AG65" s="266"/>
      <c r="AH65" s="266">
        <f t="shared" si="46"/>
        <v>0</v>
      </c>
      <c r="AI65" s="266"/>
      <c r="AJ65" s="266"/>
      <c r="AK65" s="266"/>
      <c r="AL65" s="266">
        <f t="shared" si="47"/>
        <v>0</v>
      </c>
      <c r="AM65" s="266">
        <f t="shared" si="11"/>
        <v>0</v>
      </c>
      <c r="AN65" s="260" t="e">
        <f>+AM65-#REF!</f>
        <v>#REF!</v>
      </c>
    </row>
    <row r="66" spans="1:40">
      <c r="A66" s="250"/>
      <c r="B66" s="274" t="s">
        <v>94</v>
      </c>
      <c r="C66" s="251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>
        <f t="shared" si="44"/>
        <v>0</v>
      </c>
      <c r="AA66" s="266"/>
      <c r="AB66" s="266"/>
      <c r="AC66" s="266"/>
      <c r="AD66" s="266">
        <f t="shared" si="45"/>
        <v>0</v>
      </c>
      <c r="AE66" s="266"/>
      <c r="AF66" s="266"/>
      <c r="AG66" s="266"/>
      <c r="AH66" s="266">
        <f t="shared" si="46"/>
        <v>0</v>
      </c>
      <c r="AI66" s="266"/>
      <c r="AJ66" s="266"/>
      <c r="AK66" s="266"/>
      <c r="AL66" s="266">
        <f t="shared" si="47"/>
        <v>0</v>
      </c>
      <c r="AM66" s="266">
        <f t="shared" si="11"/>
        <v>0</v>
      </c>
      <c r="AN66" s="260" t="e">
        <f>+AM66-#REF!</f>
        <v>#REF!</v>
      </c>
    </row>
    <row r="67" spans="1:40">
      <c r="A67" s="250"/>
      <c r="B67" s="251" t="s">
        <v>22</v>
      </c>
      <c r="C67" s="251">
        <v>50000</v>
      </c>
      <c r="D67" s="266">
        <v>225600</v>
      </c>
      <c r="E67" s="266">
        <f t="shared" si="48"/>
        <v>-175600</v>
      </c>
      <c r="F67" s="266">
        <f t="shared" si="20"/>
        <v>-351.2</v>
      </c>
      <c r="G67" s="266">
        <f>+[3]สล.!D61</f>
        <v>0</v>
      </c>
      <c r="H67" s="266"/>
      <c r="I67" s="266">
        <f t="shared" si="27"/>
        <v>0</v>
      </c>
      <c r="J67" s="266" t="e">
        <f t="shared" si="4"/>
        <v>#DIV/0!</v>
      </c>
      <c r="K67" s="266">
        <f>+[3]กผ.!D61</f>
        <v>0</v>
      </c>
      <c r="L67" s="266">
        <v>0</v>
      </c>
      <c r="M67" s="266">
        <f t="shared" si="5"/>
        <v>0</v>
      </c>
      <c r="N67" s="266" t="e">
        <f t="shared" si="6"/>
        <v>#DIV/0!</v>
      </c>
      <c r="O67" s="266">
        <f>+[3]ตสน.!D61</f>
        <v>0</v>
      </c>
      <c r="P67" s="266">
        <v>5000</v>
      </c>
      <c r="Q67" s="266">
        <f t="shared" si="7"/>
        <v>-5000</v>
      </c>
      <c r="R67" s="266" t="e">
        <f t="shared" si="8"/>
        <v>#DIV/0!</v>
      </c>
      <c r="S67" s="266">
        <f>+[3]กพร.!C61</f>
        <v>0</v>
      </c>
      <c r="T67" s="266">
        <v>0</v>
      </c>
      <c r="U67" s="266">
        <f t="shared" si="9"/>
        <v>0</v>
      </c>
      <c r="V67" s="266" t="e">
        <f t="shared" si="1"/>
        <v>#DIV/0!</v>
      </c>
      <c r="W67" s="266"/>
      <c r="X67" s="266"/>
      <c r="Y67" s="266"/>
      <c r="Z67" s="266">
        <f t="shared" si="44"/>
        <v>0</v>
      </c>
      <c r="AA67" s="266"/>
      <c r="AB67" s="266"/>
      <c r="AC67" s="266"/>
      <c r="AD67" s="266">
        <f t="shared" si="45"/>
        <v>0</v>
      </c>
      <c r="AE67" s="266"/>
      <c r="AF67" s="266"/>
      <c r="AG67" s="266"/>
      <c r="AH67" s="266">
        <f t="shared" si="46"/>
        <v>0</v>
      </c>
      <c r="AI67" s="266"/>
      <c r="AJ67" s="266"/>
      <c r="AK67" s="266"/>
      <c r="AL67" s="266">
        <f t="shared" si="47"/>
        <v>0</v>
      </c>
      <c r="AM67" s="266">
        <f t="shared" si="11"/>
        <v>0</v>
      </c>
      <c r="AN67" s="260" t="e">
        <f>+AM67-#REF!</f>
        <v>#REF!</v>
      </c>
    </row>
    <row r="68" spans="1:40">
      <c r="A68" s="250"/>
      <c r="B68" s="251" t="s">
        <v>21</v>
      </c>
      <c r="C68" s="251">
        <v>200000</v>
      </c>
      <c r="D68" s="266">
        <v>1654600</v>
      </c>
      <c r="E68" s="266">
        <f t="shared" si="48"/>
        <v>-1454600</v>
      </c>
      <c r="F68" s="266">
        <f t="shared" si="20"/>
        <v>-727.3</v>
      </c>
      <c r="G68" s="266">
        <f>+[3]สล.!D62</f>
        <v>300000</v>
      </c>
      <c r="H68" s="266"/>
      <c r="I68" s="266">
        <f t="shared" si="27"/>
        <v>300000</v>
      </c>
      <c r="J68" s="266">
        <f t="shared" si="4"/>
        <v>100</v>
      </c>
      <c r="K68" s="266">
        <f>+[3]กผ.!D62</f>
        <v>0</v>
      </c>
      <c r="L68" s="266">
        <v>200000</v>
      </c>
      <c r="M68" s="266">
        <f t="shared" si="5"/>
        <v>-200000</v>
      </c>
      <c r="N68" s="266" t="e">
        <f t="shared" si="6"/>
        <v>#DIV/0!</v>
      </c>
      <c r="O68" s="266">
        <f>+[3]ตสน.!D62</f>
        <v>0</v>
      </c>
      <c r="P68" s="266">
        <v>50000</v>
      </c>
      <c r="Q68" s="266">
        <f t="shared" si="7"/>
        <v>-50000</v>
      </c>
      <c r="R68" s="266" t="e">
        <f t="shared" si="8"/>
        <v>#DIV/0!</v>
      </c>
      <c r="S68" s="266">
        <f>+[3]กพร.!C62</f>
        <v>0</v>
      </c>
      <c r="T68" s="266">
        <v>20000</v>
      </c>
      <c r="U68" s="266">
        <f t="shared" si="9"/>
        <v>-20000</v>
      </c>
      <c r="V68" s="266" t="e">
        <f t="shared" si="1"/>
        <v>#DIV/0!</v>
      </c>
      <c r="W68" s="266"/>
      <c r="X68" s="266"/>
      <c r="Y68" s="266"/>
      <c r="Z68" s="266">
        <f t="shared" si="44"/>
        <v>0</v>
      </c>
      <c r="AA68" s="266"/>
      <c r="AB68" s="266"/>
      <c r="AC68" s="266"/>
      <c r="AD68" s="266">
        <f t="shared" si="45"/>
        <v>0</v>
      </c>
      <c r="AE68" s="266"/>
      <c r="AF68" s="266"/>
      <c r="AG68" s="266"/>
      <c r="AH68" s="266">
        <f t="shared" si="46"/>
        <v>0</v>
      </c>
      <c r="AI68" s="266"/>
      <c r="AJ68" s="266"/>
      <c r="AK68" s="266"/>
      <c r="AL68" s="266">
        <f t="shared" si="47"/>
        <v>0</v>
      </c>
      <c r="AM68" s="266">
        <f t="shared" si="11"/>
        <v>0</v>
      </c>
      <c r="AN68" s="260" t="e">
        <f>+AM68-#REF!</f>
        <v>#REF!</v>
      </c>
    </row>
    <row r="69" spans="1:40">
      <c r="A69" s="250"/>
      <c r="B69" s="251" t="s">
        <v>20</v>
      </c>
      <c r="C69" s="251"/>
      <c r="D69" s="266">
        <v>239746800</v>
      </c>
      <c r="E69" s="266">
        <f t="shared" si="48"/>
        <v>-239746800</v>
      </c>
      <c r="F69" s="266" t="e">
        <f t="shared" si="20"/>
        <v>#DIV/0!</v>
      </c>
      <c r="G69" s="266">
        <f>+[3]สล.!D63</f>
        <v>0</v>
      </c>
      <c r="H69" s="266"/>
      <c r="I69" s="266">
        <f t="shared" si="27"/>
        <v>0</v>
      </c>
      <c r="J69" s="266" t="e">
        <f t="shared" si="4"/>
        <v>#DIV/0!</v>
      </c>
      <c r="K69" s="266">
        <f>+[3]กผ.!D63</f>
        <v>0</v>
      </c>
      <c r="L69" s="266">
        <v>0</v>
      </c>
      <c r="M69" s="266">
        <f t="shared" si="5"/>
        <v>0</v>
      </c>
      <c r="N69" s="266" t="e">
        <f t="shared" si="6"/>
        <v>#DIV/0!</v>
      </c>
      <c r="O69" s="266">
        <f>+[3]ตสน.!D63</f>
        <v>0</v>
      </c>
      <c r="P69" s="266">
        <v>0</v>
      </c>
      <c r="Q69" s="266">
        <f t="shared" si="7"/>
        <v>0</v>
      </c>
      <c r="R69" s="266" t="e">
        <f t="shared" si="8"/>
        <v>#DIV/0!</v>
      </c>
      <c r="S69" s="266">
        <f>+[3]กพร.!C63</f>
        <v>0</v>
      </c>
      <c r="T69" s="266">
        <v>0</v>
      </c>
      <c r="U69" s="266">
        <f t="shared" si="9"/>
        <v>0</v>
      </c>
      <c r="V69" s="266" t="e">
        <f t="shared" si="1"/>
        <v>#DIV/0!</v>
      </c>
      <c r="W69" s="266"/>
      <c r="X69" s="266"/>
      <c r="Y69" s="266"/>
      <c r="Z69" s="266">
        <f t="shared" si="44"/>
        <v>0</v>
      </c>
      <c r="AA69" s="266"/>
      <c r="AB69" s="266"/>
      <c r="AC69" s="266"/>
      <c r="AD69" s="266">
        <f t="shared" si="45"/>
        <v>0</v>
      </c>
      <c r="AE69" s="266"/>
      <c r="AF69" s="266"/>
      <c r="AG69" s="266"/>
      <c r="AH69" s="266">
        <f t="shared" si="46"/>
        <v>0</v>
      </c>
      <c r="AI69" s="266"/>
      <c r="AJ69" s="266"/>
      <c r="AK69" s="266"/>
      <c r="AL69" s="266">
        <f t="shared" si="47"/>
        <v>0</v>
      </c>
      <c r="AM69" s="266">
        <f t="shared" si="11"/>
        <v>0</v>
      </c>
      <c r="AN69" s="260" t="e">
        <f>+AM69-#REF!</f>
        <v>#REF!</v>
      </c>
    </row>
    <row r="70" spans="1:40" s="2" customFormat="1">
      <c r="A70" s="250"/>
      <c r="B70" s="251" t="s">
        <v>19</v>
      </c>
      <c r="C70" s="251"/>
      <c r="D70" s="266">
        <v>0</v>
      </c>
      <c r="E70" s="266">
        <f t="shared" si="48"/>
        <v>0</v>
      </c>
      <c r="F70" s="266" t="e">
        <f t="shared" si="20"/>
        <v>#DIV/0!</v>
      </c>
      <c r="G70" s="266">
        <f>+[3]สล.!D64</f>
        <v>0</v>
      </c>
      <c r="H70" s="266"/>
      <c r="I70" s="266">
        <f t="shared" si="27"/>
        <v>0</v>
      </c>
      <c r="J70" s="266" t="e">
        <f t="shared" si="4"/>
        <v>#DIV/0!</v>
      </c>
      <c r="K70" s="266">
        <f>+[3]กผ.!D64</f>
        <v>0</v>
      </c>
      <c r="L70" s="266">
        <v>50000</v>
      </c>
      <c r="M70" s="266">
        <f t="shared" si="5"/>
        <v>-50000</v>
      </c>
      <c r="N70" s="266" t="e">
        <f t="shared" si="6"/>
        <v>#DIV/0!</v>
      </c>
      <c r="O70" s="266">
        <f>+[3]ตสน.!D64</f>
        <v>0</v>
      </c>
      <c r="P70" s="266">
        <v>0</v>
      </c>
      <c r="Q70" s="266">
        <f t="shared" si="7"/>
        <v>0</v>
      </c>
      <c r="R70" s="266" t="e">
        <f t="shared" si="8"/>
        <v>#DIV/0!</v>
      </c>
      <c r="S70" s="266">
        <f>+[3]กพร.!C64</f>
        <v>0</v>
      </c>
      <c r="T70" s="266">
        <v>0</v>
      </c>
      <c r="U70" s="266">
        <f t="shared" si="9"/>
        <v>0</v>
      </c>
      <c r="V70" s="266" t="e">
        <f t="shared" si="1"/>
        <v>#DIV/0!</v>
      </c>
      <c r="W70" s="266"/>
      <c r="X70" s="266"/>
      <c r="Y70" s="266"/>
      <c r="Z70" s="266">
        <f t="shared" si="44"/>
        <v>0</v>
      </c>
      <c r="AA70" s="266"/>
      <c r="AB70" s="266"/>
      <c r="AC70" s="266"/>
      <c r="AD70" s="266">
        <f t="shared" si="45"/>
        <v>0</v>
      </c>
      <c r="AE70" s="266"/>
      <c r="AF70" s="266"/>
      <c r="AG70" s="266"/>
      <c r="AH70" s="266">
        <f t="shared" si="46"/>
        <v>0</v>
      </c>
      <c r="AI70" s="266"/>
      <c r="AJ70" s="266"/>
      <c r="AK70" s="266"/>
      <c r="AL70" s="266">
        <f t="shared" si="47"/>
        <v>0</v>
      </c>
      <c r="AM70" s="266">
        <f t="shared" si="11"/>
        <v>0</v>
      </c>
      <c r="AN70" s="260" t="e">
        <f>+AM70-#REF!</f>
        <v>#REF!</v>
      </c>
    </row>
    <row r="71" spans="1:40" s="2" customFormat="1">
      <c r="A71" s="250"/>
      <c r="B71" s="251" t="s">
        <v>18</v>
      </c>
      <c r="C71" s="251"/>
      <c r="D71" s="266"/>
      <c r="E71" s="266">
        <f t="shared" si="48"/>
        <v>0</v>
      </c>
      <c r="F71" s="266" t="e">
        <f t="shared" si="20"/>
        <v>#DIV/0!</v>
      </c>
      <c r="G71" s="266">
        <f>+[3]สล.!D65</f>
        <v>0</v>
      </c>
      <c r="H71" s="266"/>
      <c r="I71" s="266">
        <f t="shared" si="27"/>
        <v>0</v>
      </c>
      <c r="J71" s="266" t="e">
        <f t="shared" si="4"/>
        <v>#DIV/0!</v>
      </c>
      <c r="K71" s="266">
        <f>+[3]กผ.!D65</f>
        <v>0</v>
      </c>
      <c r="L71" s="266"/>
      <c r="M71" s="266">
        <f t="shared" si="5"/>
        <v>0</v>
      </c>
      <c r="N71" s="266" t="e">
        <f t="shared" si="6"/>
        <v>#DIV/0!</v>
      </c>
      <c r="O71" s="266">
        <f>+[3]ตสน.!D65</f>
        <v>0</v>
      </c>
      <c r="P71" s="266"/>
      <c r="Q71" s="266">
        <f t="shared" si="7"/>
        <v>0</v>
      </c>
      <c r="R71" s="266" t="e">
        <f t="shared" si="8"/>
        <v>#DIV/0!</v>
      </c>
      <c r="S71" s="266">
        <f>+[3]กพร.!C65</f>
        <v>0</v>
      </c>
      <c r="T71" s="266"/>
      <c r="U71" s="266">
        <f t="shared" si="9"/>
        <v>0</v>
      </c>
      <c r="V71" s="266" t="e">
        <f t="shared" si="1"/>
        <v>#DIV/0!</v>
      </c>
      <c r="W71" s="266"/>
      <c r="X71" s="266"/>
      <c r="Y71" s="266"/>
      <c r="Z71" s="266">
        <f t="shared" si="44"/>
        <v>0</v>
      </c>
      <c r="AA71" s="266"/>
      <c r="AB71" s="266"/>
      <c r="AC71" s="266"/>
      <c r="AD71" s="266">
        <f t="shared" si="45"/>
        <v>0</v>
      </c>
      <c r="AE71" s="266"/>
      <c r="AF71" s="266"/>
      <c r="AG71" s="266"/>
      <c r="AH71" s="266">
        <f t="shared" si="46"/>
        <v>0</v>
      </c>
      <c r="AI71" s="266"/>
      <c r="AJ71" s="266"/>
      <c r="AK71" s="266"/>
      <c r="AL71" s="266">
        <f t="shared" si="47"/>
        <v>0</v>
      </c>
      <c r="AM71" s="266">
        <f t="shared" si="11"/>
        <v>0</v>
      </c>
      <c r="AN71" s="260" t="e">
        <f>+AM71-#REF!</f>
        <v>#REF!</v>
      </c>
    </row>
    <row r="72" spans="1:40">
      <c r="A72" s="250"/>
      <c r="B72" s="251" t="s">
        <v>17</v>
      </c>
      <c r="C72" s="251">
        <v>50000</v>
      </c>
      <c r="D72" s="266">
        <v>394000</v>
      </c>
      <c r="E72" s="266">
        <f t="shared" si="48"/>
        <v>-344000</v>
      </c>
      <c r="F72" s="266">
        <f t="shared" si="20"/>
        <v>-688</v>
      </c>
      <c r="G72" s="266">
        <f>+[3]สล.!D66</f>
        <v>54000</v>
      </c>
      <c r="H72" s="266"/>
      <c r="I72" s="266">
        <f t="shared" si="27"/>
        <v>54000</v>
      </c>
      <c r="J72" s="266">
        <f t="shared" si="4"/>
        <v>100</v>
      </c>
      <c r="K72" s="266">
        <f>+[3]กผ.!D66</f>
        <v>10000</v>
      </c>
      <c r="L72" s="266">
        <v>0</v>
      </c>
      <c r="M72" s="266">
        <f t="shared" si="5"/>
        <v>10000</v>
      </c>
      <c r="N72" s="266">
        <f t="shared" si="6"/>
        <v>100</v>
      </c>
      <c r="O72" s="266">
        <f>+[3]ตสน.!D66</f>
        <v>0</v>
      </c>
      <c r="P72" s="266">
        <v>10000</v>
      </c>
      <c r="Q72" s="266">
        <f t="shared" si="7"/>
        <v>-10000</v>
      </c>
      <c r="R72" s="266" t="e">
        <f t="shared" si="8"/>
        <v>#DIV/0!</v>
      </c>
      <c r="S72" s="266">
        <f>+[3]กพร.!C66</f>
        <v>0</v>
      </c>
      <c r="T72" s="266">
        <v>0</v>
      </c>
      <c r="U72" s="266">
        <f t="shared" si="9"/>
        <v>0</v>
      </c>
      <c r="V72" s="266" t="e">
        <f t="shared" ref="V72:V98" si="49">+U72*100/S72</f>
        <v>#DIV/0!</v>
      </c>
      <c r="W72" s="266"/>
      <c r="X72" s="266"/>
      <c r="Y72" s="266"/>
      <c r="Z72" s="266">
        <f t="shared" si="44"/>
        <v>0</v>
      </c>
      <c r="AA72" s="266"/>
      <c r="AB72" s="266"/>
      <c r="AC72" s="266"/>
      <c r="AD72" s="266">
        <f t="shared" si="45"/>
        <v>0</v>
      </c>
      <c r="AE72" s="266"/>
      <c r="AF72" s="266"/>
      <c r="AG72" s="266"/>
      <c r="AH72" s="266">
        <f t="shared" si="46"/>
        <v>0</v>
      </c>
      <c r="AI72" s="266"/>
      <c r="AJ72" s="266"/>
      <c r="AK72" s="266"/>
      <c r="AL72" s="266">
        <f t="shared" si="47"/>
        <v>0</v>
      </c>
      <c r="AM72" s="266">
        <f t="shared" si="11"/>
        <v>0</v>
      </c>
      <c r="AN72" s="260" t="e">
        <f>+AM72-#REF!</f>
        <v>#REF!</v>
      </c>
    </row>
    <row r="73" spans="1:40" s="2" customFormat="1">
      <c r="A73" s="241">
        <v>2.2000000000000002</v>
      </c>
      <c r="B73" s="242" t="s">
        <v>16</v>
      </c>
      <c r="C73" s="242">
        <f>SUM(C74:C78)</f>
        <v>0</v>
      </c>
      <c r="D73" s="242">
        <f>SUM(D74:D78)</f>
        <v>13940600</v>
      </c>
      <c r="E73" s="242">
        <f>SUM(E74:E78)</f>
        <v>-13940600</v>
      </c>
      <c r="F73" s="242" t="e">
        <f t="shared" si="20"/>
        <v>#DIV/0!</v>
      </c>
      <c r="G73" s="242">
        <f>+[3]สล.!D67</f>
        <v>8200000</v>
      </c>
      <c r="H73" s="242">
        <f>SUM(H74:H78)</f>
        <v>0</v>
      </c>
      <c r="I73" s="242">
        <f t="shared" si="27"/>
        <v>8200000</v>
      </c>
      <c r="J73" s="242">
        <f t="shared" ref="J73:J98" si="50">+I73*100/G73</f>
        <v>100</v>
      </c>
      <c r="K73" s="242">
        <f>+[3]กผ.!D67</f>
        <v>0</v>
      </c>
      <c r="L73" s="242">
        <f>SUM(L74:L78)</f>
        <v>0</v>
      </c>
      <c r="M73" s="242">
        <f t="shared" ref="M73:M98" si="51">+K73-L73</f>
        <v>0</v>
      </c>
      <c r="N73" s="242" t="e">
        <f t="shared" ref="N73:N98" si="52">+M73*100/K73</f>
        <v>#DIV/0!</v>
      </c>
      <c r="O73" s="242">
        <f>+[3]ตสน.!D67</f>
        <v>0</v>
      </c>
      <c r="P73" s="242">
        <f>SUM(P74:P78)</f>
        <v>0</v>
      </c>
      <c r="Q73" s="242">
        <f t="shared" ref="Q73:Q98" si="53">+O73-P73</f>
        <v>0</v>
      </c>
      <c r="R73" s="242" t="e">
        <f t="shared" ref="R73:R98" si="54">+Q73*100/O73</f>
        <v>#DIV/0!</v>
      </c>
      <c r="S73" s="242">
        <f>+[3]กพร.!C67</f>
        <v>0</v>
      </c>
      <c r="T73" s="242">
        <f>SUM(T74:T78)</f>
        <v>0</v>
      </c>
      <c r="U73" s="242">
        <f t="shared" ref="U73:U98" si="55">+S73-T73</f>
        <v>0</v>
      </c>
      <c r="V73" s="242" t="e">
        <f t="shared" si="49"/>
        <v>#DIV/0!</v>
      </c>
      <c r="W73" s="242">
        <f t="shared" ref="W73:AL73" si="56">SUM(W74:W78)</f>
        <v>0</v>
      </c>
      <c r="X73" s="242">
        <f t="shared" si="56"/>
        <v>0</v>
      </c>
      <c r="Y73" s="242">
        <f t="shared" si="56"/>
        <v>0</v>
      </c>
      <c r="Z73" s="242">
        <f t="shared" si="56"/>
        <v>0</v>
      </c>
      <c r="AA73" s="242">
        <f t="shared" si="56"/>
        <v>0</v>
      </c>
      <c r="AB73" s="242">
        <f t="shared" si="56"/>
        <v>0</v>
      </c>
      <c r="AC73" s="242">
        <f t="shared" si="56"/>
        <v>0</v>
      </c>
      <c r="AD73" s="242">
        <f t="shared" si="56"/>
        <v>0</v>
      </c>
      <c r="AE73" s="242">
        <f t="shared" si="56"/>
        <v>0</v>
      </c>
      <c r="AF73" s="242">
        <f t="shared" si="56"/>
        <v>0</v>
      </c>
      <c r="AG73" s="242">
        <f t="shared" si="56"/>
        <v>0</v>
      </c>
      <c r="AH73" s="242">
        <f t="shared" si="56"/>
        <v>0</v>
      </c>
      <c r="AI73" s="242">
        <f t="shared" si="56"/>
        <v>0</v>
      </c>
      <c r="AJ73" s="242">
        <f t="shared" si="56"/>
        <v>0</v>
      </c>
      <c r="AK73" s="242">
        <f t="shared" si="56"/>
        <v>0</v>
      </c>
      <c r="AL73" s="242">
        <f t="shared" si="56"/>
        <v>0</v>
      </c>
      <c r="AM73" s="242">
        <f t="shared" ref="AM73:AM98" si="57">+Z73+AD73+AH73+AL73</f>
        <v>0</v>
      </c>
      <c r="AN73" s="260" t="e">
        <f>+AM73-#REF!</f>
        <v>#REF!</v>
      </c>
    </row>
    <row r="74" spans="1:40">
      <c r="A74" s="245"/>
      <c r="B74" s="246" t="s">
        <v>15</v>
      </c>
      <c r="C74" s="246"/>
      <c r="D74" s="265">
        <v>1000000</v>
      </c>
      <c r="E74" s="265">
        <f>+C74-D74</f>
        <v>-1000000</v>
      </c>
      <c r="F74" s="265" t="e">
        <f t="shared" si="20"/>
        <v>#DIV/0!</v>
      </c>
      <c r="G74" s="265">
        <f>+[3]สล.!D68</f>
        <v>600000</v>
      </c>
      <c r="H74" s="265"/>
      <c r="I74" s="265">
        <f t="shared" si="27"/>
        <v>600000</v>
      </c>
      <c r="J74" s="265">
        <f t="shared" si="50"/>
        <v>100</v>
      </c>
      <c r="K74" s="265">
        <f>+[3]กผ.!D68</f>
        <v>0</v>
      </c>
      <c r="L74" s="265">
        <v>0</v>
      </c>
      <c r="M74" s="265">
        <f t="shared" si="51"/>
        <v>0</v>
      </c>
      <c r="N74" s="265" t="e">
        <f t="shared" si="52"/>
        <v>#DIV/0!</v>
      </c>
      <c r="O74" s="265">
        <f>+[3]ตสน.!D68</f>
        <v>0</v>
      </c>
      <c r="P74" s="265">
        <v>0</v>
      </c>
      <c r="Q74" s="265">
        <f t="shared" si="53"/>
        <v>0</v>
      </c>
      <c r="R74" s="265" t="e">
        <f t="shared" si="54"/>
        <v>#DIV/0!</v>
      </c>
      <c r="S74" s="265">
        <f>+[3]กพร.!C68</f>
        <v>0</v>
      </c>
      <c r="T74" s="265">
        <v>0</v>
      </c>
      <c r="U74" s="265">
        <f t="shared" si="55"/>
        <v>0</v>
      </c>
      <c r="V74" s="265" t="e">
        <f t="shared" si="49"/>
        <v>#DIV/0!</v>
      </c>
      <c r="W74" s="265"/>
      <c r="X74" s="265"/>
      <c r="Y74" s="265"/>
      <c r="Z74" s="265">
        <f>SUM(W74:Y74)</f>
        <v>0</v>
      </c>
      <c r="AA74" s="265"/>
      <c r="AB74" s="265"/>
      <c r="AC74" s="265"/>
      <c r="AD74" s="265">
        <f>SUM(AA74:AC74)</f>
        <v>0</v>
      </c>
      <c r="AE74" s="265"/>
      <c r="AF74" s="265"/>
      <c r="AG74" s="265"/>
      <c r="AH74" s="265">
        <f>SUM(AE74:AG74)</f>
        <v>0</v>
      </c>
      <c r="AI74" s="265"/>
      <c r="AJ74" s="265"/>
      <c r="AK74" s="265"/>
      <c r="AL74" s="265">
        <f>SUM(AI74:AK74)</f>
        <v>0</v>
      </c>
      <c r="AM74" s="265">
        <f t="shared" si="57"/>
        <v>0</v>
      </c>
      <c r="AN74" s="260" t="e">
        <f>+AM74-#REF!</f>
        <v>#REF!</v>
      </c>
    </row>
    <row r="75" spans="1:40">
      <c r="A75" s="245"/>
      <c r="B75" s="246" t="s">
        <v>14</v>
      </c>
      <c r="C75" s="246"/>
      <c r="D75" s="265">
        <v>1200000</v>
      </c>
      <c r="E75" s="265">
        <f>+C75-D75</f>
        <v>-1200000</v>
      </c>
      <c r="F75" s="265" t="e">
        <f t="shared" si="20"/>
        <v>#DIV/0!</v>
      </c>
      <c r="G75" s="265">
        <f>+[3]สล.!D69</f>
        <v>900000</v>
      </c>
      <c r="H75" s="265"/>
      <c r="I75" s="265">
        <f t="shared" si="27"/>
        <v>900000</v>
      </c>
      <c r="J75" s="265">
        <f t="shared" si="50"/>
        <v>100</v>
      </c>
      <c r="K75" s="265">
        <f>+[3]กผ.!D69</f>
        <v>0</v>
      </c>
      <c r="L75" s="265">
        <v>0</v>
      </c>
      <c r="M75" s="265">
        <f t="shared" si="51"/>
        <v>0</v>
      </c>
      <c r="N75" s="265" t="e">
        <f t="shared" si="52"/>
        <v>#DIV/0!</v>
      </c>
      <c r="O75" s="265">
        <f>+[3]ตสน.!D69</f>
        <v>0</v>
      </c>
      <c r="P75" s="265">
        <v>0</v>
      </c>
      <c r="Q75" s="265">
        <f t="shared" si="53"/>
        <v>0</v>
      </c>
      <c r="R75" s="265" t="e">
        <f t="shared" si="54"/>
        <v>#DIV/0!</v>
      </c>
      <c r="S75" s="265">
        <f>+[3]กพร.!C69</f>
        <v>0</v>
      </c>
      <c r="T75" s="265">
        <v>0</v>
      </c>
      <c r="U75" s="265">
        <f t="shared" si="55"/>
        <v>0</v>
      </c>
      <c r="V75" s="265" t="e">
        <f t="shared" si="49"/>
        <v>#DIV/0!</v>
      </c>
      <c r="W75" s="265"/>
      <c r="X75" s="265"/>
      <c r="Y75" s="265"/>
      <c r="Z75" s="265">
        <f>SUM(W75:Y75)</f>
        <v>0</v>
      </c>
      <c r="AA75" s="265"/>
      <c r="AB75" s="265"/>
      <c r="AC75" s="265"/>
      <c r="AD75" s="265">
        <f>SUM(AA75:AC75)</f>
        <v>0</v>
      </c>
      <c r="AE75" s="265"/>
      <c r="AF75" s="265"/>
      <c r="AG75" s="265"/>
      <c r="AH75" s="265">
        <f>SUM(AE75:AG75)</f>
        <v>0</v>
      </c>
      <c r="AI75" s="265"/>
      <c r="AJ75" s="265"/>
      <c r="AK75" s="265"/>
      <c r="AL75" s="265">
        <f>SUM(AI75:AK75)</f>
        <v>0</v>
      </c>
      <c r="AM75" s="265">
        <f t="shared" si="57"/>
        <v>0</v>
      </c>
      <c r="AN75" s="260" t="e">
        <f>+AM75-#REF!</f>
        <v>#REF!</v>
      </c>
    </row>
    <row r="76" spans="1:40">
      <c r="A76" s="250"/>
      <c r="B76" s="251" t="s">
        <v>13</v>
      </c>
      <c r="C76" s="251"/>
      <c r="D76" s="266">
        <v>495800</v>
      </c>
      <c r="E76" s="266">
        <f>+C76-D76</f>
        <v>-495800</v>
      </c>
      <c r="F76" s="266" t="e">
        <f t="shared" si="20"/>
        <v>#DIV/0!</v>
      </c>
      <c r="G76" s="266">
        <f>+[3]สล.!D70</f>
        <v>200000</v>
      </c>
      <c r="H76" s="266"/>
      <c r="I76" s="266">
        <f t="shared" si="27"/>
        <v>200000</v>
      </c>
      <c r="J76" s="266">
        <f t="shared" si="50"/>
        <v>100</v>
      </c>
      <c r="K76" s="266">
        <f>+[3]กผ.!D70</f>
        <v>0</v>
      </c>
      <c r="L76" s="266">
        <v>0</v>
      </c>
      <c r="M76" s="266">
        <f t="shared" si="51"/>
        <v>0</v>
      </c>
      <c r="N76" s="266" t="e">
        <f t="shared" si="52"/>
        <v>#DIV/0!</v>
      </c>
      <c r="O76" s="266">
        <f>+[3]ตสน.!D70</f>
        <v>0</v>
      </c>
      <c r="P76" s="266">
        <v>0</v>
      </c>
      <c r="Q76" s="266">
        <f t="shared" si="53"/>
        <v>0</v>
      </c>
      <c r="R76" s="266" t="e">
        <f t="shared" si="54"/>
        <v>#DIV/0!</v>
      </c>
      <c r="S76" s="266">
        <f>+[3]กพร.!C70</f>
        <v>0</v>
      </c>
      <c r="T76" s="266">
        <v>0</v>
      </c>
      <c r="U76" s="266">
        <f t="shared" si="55"/>
        <v>0</v>
      </c>
      <c r="V76" s="266" t="e">
        <f t="shared" si="49"/>
        <v>#DIV/0!</v>
      </c>
      <c r="W76" s="266"/>
      <c r="X76" s="266"/>
      <c r="Y76" s="266"/>
      <c r="Z76" s="266">
        <f>SUM(W76:Y76)</f>
        <v>0</v>
      </c>
      <c r="AA76" s="266"/>
      <c r="AB76" s="266"/>
      <c r="AC76" s="266"/>
      <c r="AD76" s="266">
        <f>SUM(AA76:AC76)</f>
        <v>0</v>
      </c>
      <c r="AE76" s="266"/>
      <c r="AF76" s="266"/>
      <c r="AG76" s="266"/>
      <c r="AH76" s="266">
        <f>SUM(AE76:AG76)</f>
        <v>0</v>
      </c>
      <c r="AI76" s="266"/>
      <c r="AJ76" s="266"/>
      <c r="AK76" s="266"/>
      <c r="AL76" s="266">
        <f>SUM(AI76:AK76)</f>
        <v>0</v>
      </c>
      <c r="AM76" s="266">
        <f t="shared" si="57"/>
        <v>0</v>
      </c>
      <c r="AN76" s="260" t="e">
        <f>+AM76-#REF!</f>
        <v>#REF!</v>
      </c>
    </row>
    <row r="77" spans="1:40">
      <c r="A77" s="245"/>
      <c r="B77" s="246" t="s">
        <v>12</v>
      </c>
      <c r="C77" s="246"/>
      <c r="D77" s="265">
        <v>7000000</v>
      </c>
      <c r="E77" s="265">
        <f>+C77-D77</f>
        <v>-7000000</v>
      </c>
      <c r="F77" s="265" t="e">
        <f t="shared" si="20"/>
        <v>#DIV/0!</v>
      </c>
      <c r="G77" s="265">
        <f>+[3]สล.!D71</f>
        <v>6500000</v>
      </c>
      <c r="H77" s="265"/>
      <c r="I77" s="265">
        <f t="shared" si="27"/>
        <v>6500000</v>
      </c>
      <c r="J77" s="265">
        <f t="shared" si="50"/>
        <v>100</v>
      </c>
      <c r="K77" s="265">
        <f>+[3]กผ.!D71</f>
        <v>0</v>
      </c>
      <c r="L77" s="265">
        <v>0</v>
      </c>
      <c r="M77" s="265">
        <f t="shared" si="51"/>
        <v>0</v>
      </c>
      <c r="N77" s="265" t="e">
        <f t="shared" si="52"/>
        <v>#DIV/0!</v>
      </c>
      <c r="O77" s="265">
        <f>+[3]ตสน.!D71</f>
        <v>0</v>
      </c>
      <c r="P77" s="265">
        <v>0</v>
      </c>
      <c r="Q77" s="265">
        <f t="shared" si="53"/>
        <v>0</v>
      </c>
      <c r="R77" s="265" t="e">
        <f t="shared" si="54"/>
        <v>#DIV/0!</v>
      </c>
      <c r="S77" s="265">
        <f>+[3]กพร.!C71</f>
        <v>0</v>
      </c>
      <c r="T77" s="265">
        <v>0</v>
      </c>
      <c r="U77" s="265">
        <f t="shared" si="55"/>
        <v>0</v>
      </c>
      <c r="V77" s="265" t="e">
        <f t="shared" si="49"/>
        <v>#DIV/0!</v>
      </c>
      <c r="W77" s="265"/>
      <c r="X77" s="265"/>
      <c r="Y77" s="265"/>
      <c r="Z77" s="265">
        <f>SUM(W77:Y77)</f>
        <v>0</v>
      </c>
      <c r="AA77" s="265"/>
      <c r="AB77" s="265"/>
      <c r="AC77" s="265"/>
      <c r="AD77" s="265">
        <f>SUM(AA77:AC77)</f>
        <v>0</v>
      </c>
      <c r="AE77" s="265"/>
      <c r="AF77" s="265"/>
      <c r="AG77" s="265"/>
      <c r="AH77" s="265">
        <f>SUM(AE77:AG77)</f>
        <v>0</v>
      </c>
      <c r="AI77" s="265"/>
      <c r="AJ77" s="265"/>
      <c r="AK77" s="265"/>
      <c r="AL77" s="265">
        <f>SUM(AI77:AK77)</f>
        <v>0</v>
      </c>
      <c r="AM77" s="265">
        <f t="shared" si="57"/>
        <v>0</v>
      </c>
      <c r="AN77" s="260" t="e">
        <f>+AM77-#REF!</f>
        <v>#REF!</v>
      </c>
    </row>
    <row r="78" spans="1:40">
      <c r="A78" s="250"/>
      <c r="B78" s="251" t="s">
        <v>11</v>
      </c>
      <c r="C78" s="251"/>
      <c r="D78" s="266">
        <v>4244800</v>
      </c>
      <c r="E78" s="266">
        <f>+C78-D78</f>
        <v>-4244800</v>
      </c>
      <c r="F78" s="266" t="e">
        <f t="shared" si="20"/>
        <v>#DIV/0!</v>
      </c>
      <c r="G78" s="266">
        <f>+[3]สล.!D72</f>
        <v>0</v>
      </c>
      <c r="H78" s="266"/>
      <c r="I78" s="266">
        <f t="shared" si="27"/>
        <v>0</v>
      </c>
      <c r="J78" s="266" t="e">
        <f t="shared" si="50"/>
        <v>#DIV/0!</v>
      </c>
      <c r="K78" s="266">
        <f>+[3]กผ.!D72</f>
        <v>0</v>
      </c>
      <c r="L78" s="266">
        <v>0</v>
      </c>
      <c r="M78" s="266">
        <f t="shared" si="51"/>
        <v>0</v>
      </c>
      <c r="N78" s="266" t="e">
        <f t="shared" si="52"/>
        <v>#DIV/0!</v>
      </c>
      <c r="O78" s="266">
        <f>+[3]ตสน.!D72</f>
        <v>0</v>
      </c>
      <c r="P78" s="266">
        <v>0</v>
      </c>
      <c r="Q78" s="266">
        <f t="shared" si="53"/>
        <v>0</v>
      </c>
      <c r="R78" s="266" t="e">
        <f t="shared" si="54"/>
        <v>#DIV/0!</v>
      </c>
      <c r="S78" s="266">
        <f>+[3]กพร.!C72</f>
        <v>0</v>
      </c>
      <c r="T78" s="266">
        <v>0</v>
      </c>
      <c r="U78" s="266">
        <f t="shared" si="55"/>
        <v>0</v>
      </c>
      <c r="V78" s="266" t="e">
        <f t="shared" si="49"/>
        <v>#DIV/0!</v>
      </c>
      <c r="W78" s="266"/>
      <c r="X78" s="266"/>
      <c r="Y78" s="266"/>
      <c r="Z78" s="266">
        <f>SUM(W78:Y78)</f>
        <v>0</v>
      </c>
      <c r="AA78" s="266"/>
      <c r="AB78" s="266"/>
      <c r="AC78" s="266"/>
      <c r="AD78" s="266">
        <f>SUM(AA78:AC78)</f>
        <v>0</v>
      </c>
      <c r="AE78" s="266"/>
      <c r="AF78" s="266"/>
      <c r="AG78" s="266"/>
      <c r="AH78" s="266">
        <f>SUM(AE78:AG78)</f>
        <v>0</v>
      </c>
      <c r="AI78" s="266"/>
      <c r="AJ78" s="266"/>
      <c r="AK78" s="266"/>
      <c r="AL78" s="266">
        <f>SUM(AI78:AK78)</f>
        <v>0</v>
      </c>
      <c r="AM78" s="266">
        <f t="shared" si="57"/>
        <v>0</v>
      </c>
      <c r="AN78" s="260" t="e">
        <f>+AM78-#REF!</f>
        <v>#REF!</v>
      </c>
    </row>
    <row r="79" spans="1:40">
      <c r="A79" s="239">
        <v>3</v>
      </c>
      <c r="B79" s="240" t="s">
        <v>10</v>
      </c>
      <c r="C79" s="267">
        <f>+C80+C96</f>
        <v>411719800</v>
      </c>
      <c r="D79" s="267">
        <f>+D80+D96</f>
        <v>461834900</v>
      </c>
      <c r="E79" s="267">
        <f>+E80+E96</f>
        <v>-50115100</v>
      </c>
      <c r="F79" s="268">
        <f t="shared" si="20"/>
        <v>-12.172137458533692</v>
      </c>
      <c r="G79" s="267">
        <f>+[3]สล.!D73</f>
        <v>5265000</v>
      </c>
      <c r="H79" s="267">
        <f>+H80+H96</f>
        <v>1920000</v>
      </c>
      <c r="I79" s="267">
        <f t="shared" si="27"/>
        <v>3345000</v>
      </c>
      <c r="J79" s="267">
        <f t="shared" si="50"/>
        <v>63.532763532763532</v>
      </c>
      <c r="K79" s="267">
        <f>+[3]กผ.!D73</f>
        <v>0</v>
      </c>
      <c r="L79" s="267">
        <f>+L80+L96</f>
        <v>0</v>
      </c>
      <c r="M79" s="267">
        <f t="shared" si="51"/>
        <v>0</v>
      </c>
      <c r="N79" s="267" t="e">
        <f t="shared" si="52"/>
        <v>#DIV/0!</v>
      </c>
      <c r="O79" s="267">
        <f>+[3]ตสน.!D73</f>
        <v>0</v>
      </c>
      <c r="P79" s="267">
        <f>+P80+P96</f>
        <v>0</v>
      </c>
      <c r="Q79" s="267">
        <f t="shared" si="53"/>
        <v>0</v>
      </c>
      <c r="R79" s="267" t="e">
        <f t="shared" si="54"/>
        <v>#DIV/0!</v>
      </c>
      <c r="S79" s="267">
        <f>+[3]กพร.!C73</f>
        <v>0</v>
      </c>
      <c r="T79" s="267">
        <f>+T80+T96</f>
        <v>0</v>
      </c>
      <c r="U79" s="267">
        <f t="shared" si="55"/>
        <v>0</v>
      </c>
      <c r="V79" s="267" t="e">
        <f t="shared" si="49"/>
        <v>#DIV/0!</v>
      </c>
      <c r="W79" s="267">
        <f t="shared" ref="W79:AL79" si="58">+W80+W96</f>
        <v>0</v>
      </c>
      <c r="X79" s="267">
        <f t="shared" si="58"/>
        <v>0</v>
      </c>
      <c r="Y79" s="267">
        <f t="shared" si="58"/>
        <v>0</v>
      </c>
      <c r="Z79" s="267">
        <f t="shared" si="58"/>
        <v>0</v>
      </c>
      <c r="AA79" s="267">
        <f t="shared" si="58"/>
        <v>0</v>
      </c>
      <c r="AB79" s="267">
        <f t="shared" si="58"/>
        <v>0</v>
      </c>
      <c r="AC79" s="267">
        <f t="shared" si="58"/>
        <v>0</v>
      </c>
      <c r="AD79" s="267">
        <f t="shared" si="58"/>
        <v>0</v>
      </c>
      <c r="AE79" s="267">
        <f t="shared" si="58"/>
        <v>0</v>
      </c>
      <c r="AF79" s="267">
        <f t="shared" si="58"/>
        <v>0</v>
      </c>
      <c r="AG79" s="267">
        <f t="shared" si="58"/>
        <v>0</v>
      </c>
      <c r="AH79" s="267">
        <f t="shared" si="58"/>
        <v>0</v>
      </c>
      <c r="AI79" s="267">
        <f t="shared" si="58"/>
        <v>0</v>
      </c>
      <c r="AJ79" s="267">
        <f t="shared" si="58"/>
        <v>0</v>
      </c>
      <c r="AK79" s="267">
        <f t="shared" si="58"/>
        <v>0</v>
      </c>
      <c r="AL79" s="267">
        <f t="shared" si="58"/>
        <v>0</v>
      </c>
      <c r="AM79" s="267">
        <f t="shared" si="57"/>
        <v>0</v>
      </c>
      <c r="AN79" s="260" t="e">
        <f>+AM79-#REF!</f>
        <v>#REF!</v>
      </c>
    </row>
    <row r="80" spans="1:40">
      <c r="A80" s="241">
        <v>3.1</v>
      </c>
      <c r="B80" s="242" t="s">
        <v>9</v>
      </c>
      <c r="C80" s="242">
        <f>SUM(C81:C94)</f>
        <v>396253000</v>
      </c>
      <c r="D80" s="242">
        <f>SUM(D81:D94)</f>
        <v>345636900</v>
      </c>
      <c r="E80" s="242">
        <f>SUM(E81:E94)</f>
        <v>50616100</v>
      </c>
      <c r="F80" s="275">
        <f t="shared" si="20"/>
        <v>12.773682470542809</v>
      </c>
      <c r="G80" s="242">
        <f>+[3]สล.!D74</f>
        <v>0</v>
      </c>
      <c r="H80" s="242">
        <f>SUM(H81:H94)</f>
        <v>1920000</v>
      </c>
      <c r="I80" s="242">
        <f t="shared" si="27"/>
        <v>-1920000</v>
      </c>
      <c r="J80" s="242" t="e">
        <f t="shared" si="50"/>
        <v>#DIV/0!</v>
      </c>
      <c r="K80" s="242">
        <f>+[3]กผ.!D74</f>
        <v>0</v>
      </c>
      <c r="L80" s="242">
        <f>SUM(L81:L94)</f>
        <v>0</v>
      </c>
      <c r="M80" s="242">
        <f t="shared" si="51"/>
        <v>0</v>
      </c>
      <c r="N80" s="242" t="e">
        <f t="shared" si="52"/>
        <v>#DIV/0!</v>
      </c>
      <c r="O80" s="242">
        <f>+[3]ตสน.!D74</f>
        <v>0</v>
      </c>
      <c r="P80" s="242">
        <f>SUM(P81:P94)</f>
        <v>0</v>
      </c>
      <c r="Q80" s="242">
        <f t="shared" si="53"/>
        <v>0</v>
      </c>
      <c r="R80" s="242" t="e">
        <f t="shared" si="54"/>
        <v>#DIV/0!</v>
      </c>
      <c r="S80" s="242">
        <f>+[3]กพร.!C74</f>
        <v>0</v>
      </c>
      <c r="T80" s="242">
        <f>SUM(T81:T94)</f>
        <v>0</v>
      </c>
      <c r="U80" s="242">
        <f t="shared" si="55"/>
        <v>0</v>
      </c>
      <c r="V80" s="242" t="e">
        <f t="shared" si="49"/>
        <v>#DIV/0!</v>
      </c>
      <c r="W80" s="242">
        <f t="shared" ref="W80:AL80" si="59">SUM(W81:W95)</f>
        <v>0</v>
      </c>
      <c r="X80" s="242">
        <f t="shared" si="59"/>
        <v>0</v>
      </c>
      <c r="Y80" s="242">
        <f t="shared" si="59"/>
        <v>0</v>
      </c>
      <c r="Z80" s="242">
        <f t="shared" si="59"/>
        <v>0</v>
      </c>
      <c r="AA80" s="242">
        <f t="shared" si="59"/>
        <v>0</v>
      </c>
      <c r="AB80" s="242">
        <f t="shared" si="59"/>
        <v>0</v>
      </c>
      <c r="AC80" s="242">
        <f t="shared" si="59"/>
        <v>0</v>
      </c>
      <c r="AD80" s="242">
        <f t="shared" si="59"/>
        <v>0</v>
      </c>
      <c r="AE80" s="242">
        <f t="shared" si="59"/>
        <v>0</v>
      </c>
      <c r="AF80" s="242">
        <f t="shared" si="59"/>
        <v>0</v>
      </c>
      <c r="AG80" s="242">
        <f t="shared" si="59"/>
        <v>0</v>
      </c>
      <c r="AH80" s="242">
        <f t="shared" si="59"/>
        <v>0</v>
      </c>
      <c r="AI80" s="242">
        <f t="shared" si="59"/>
        <v>0</v>
      </c>
      <c r="AJ80" s="242">
        <f t="shared" si="59"/>
        <v>0</v>
      </c>
      <c r="AK80" s="242">
        <f t="shared" si="59"/>
        <v>0</v>
      </c>
      <c r="AL80" s="242">
        <f t="shared" si="59"/>
        <v>0</v>
      </c>
      <c r="AM80" s="242">
        <f t="shared" si="57"/>
        <v>0</v>
      </c>
      <c r="AN80" s="260" t="e">
        <f>+AM80-#REF!</f>
        <v>#REF!</v>
      </c>
    </row>
    <row r="81" spans="1:40">
      <c r="A81" s="250"/>
      <c r="B81" s="251" t="s">
        <v>97</v>
      </c>
      <c r="C81" s="251"/>
      <c r="D81" s="266">
        <v>2967000</v>
      </c>
      <c r="E81" s="266">
        <f>+C81-D81</f>
        <v>-2967000</v>
      </c>
      <c r="F81" s="266" t="e">
        <f t="shared" si="20"/>
        <v>#DIV/0!</v>
      </c>
      <c r="G81" s="266">
        <f>+[3]สล.!D75</f>
        <v>0</v>
      </c>
      <c r="H81" s="266">
        <v>0</v>
      </c>
      <c r="I81" s="266">
        <f t="shared" si="27"/>
        <v>0</v>
      </c>
      <c r="J81" s="266" t="e">
        <f t="shared" si="50"/>
        <v>#DIV/0!</v>
      </c>
      <c r="K81" s="266">
        <f>+[3]กผ.!D75</f>
        <v>0</v>
      </c>
      <c r="L81" s="266">
        <v>0</v>
      </c>
      <c r="M81" s="266">
        <f t="shared" si="51"/>
        <v>0</v>
      </c>
      <c r="N81" s="266" t="e">
        <f t="shared" si="52"/>
        <v>#DIV/0!</v>
      </c>
      <c r="O81" s="266">
        <f>+[3]ตสน.!D75</f>
        <v>0</v>
      </c>
      <c r="P81" s="266">
        <v>0</v>
      </c>
      <c r="Q81" s="266">
        <f t="shared" si="53"/>
        <v>0</v>
      </c>
      <c r="R81" s="266" t="e">
        <f t="shared" si="54"/>
        <v>#DIV/0!</v>
      </c>
      <c r="S81" s="266">
        <f>+[3]กพร.!C75</f>
        <v>0</v>
      </c>
      <c r="T81" s="266">
        <v>0</v>
      </c>
      <c r="U81" s="266">
        <f t="shared" si="55"/>
        <v>0</v>
      </c>
      <c r="V81" s="266" t="e">
        <f t="shared" si="49"/>
        <v>#DIV/0!</v>
      </c>
      <c r="W81" s="266"/>
      <c r="X81" s="266"/>
      <c r="Y81" s="266"/>
      <c r="Z81" s="266">
        <f t="shared" ref="Z81:Z98" si="60">SUM(W81:Y81)</f>
        <v>0</v>
      </c>
      <c r="AA81" s="266"/>
      <c r="AB81" s="266"/>
      <c r="AC81" s="266"/>
      <c r="AD81" s="266">
        <f t="shared" ref="AD81:AD98" si="61">SUM(AA81:AC81)</f>
        <v>0</v>
      </c>
      <c r="AE81" s="266"/>
      <c r="AF81" s="266"/>
      <c r="AG81" s="266"/>
      <c r="AH81" s="266">
        <f t="shared" ref="AH81:AH98" si="62">SUM(AE81:AG81)</f>
        <v>0</v>
      </c>
      <c r="AI81" s="266"/>
      <c r="AJ81" s="266"/>
      <c r="AK81" s="266"/>
      <c r="AL81" s="266">
        <f t="shared" ref="AL81:AL98" si="63">SUM(AI81:AK81)</f>
        <v>0</v>
      </c>
      <c r="AM81" s="266">
        <f t="shared" si="57"/>
        <v>0</v>
      </c>
      <c r="AN81" s="260" t="e">
        <f>+AM81-#REF!</f>
        <v>#REF!</v>
      </c>
    </row>
    <row r="82" spans="1:40">
      <c r="A82" s="250"/>
      <c r="B82" s="251" t="s">
        <v>98</v>
      </c>
      <c r="C82" s="251"/>
      <c r="D82" s="266">
        <v>0</v>
      </c>
      <c r="E82" s="266">
        <f t="shared" ref="E82:E95" si="64">+C82-D82</f>
        <v>0</v>
      </c>
      <c r="F82" s="266" t="e">
        <f t="shared" ref="F82:F98" si="65">+E82*100/C82</f>
        <v>#DIV/0!</v>
      </c>
      <c r="G82" s="266">
        <f>+[3]สล.!D76</f>
        <v>0</v>
      </c>
      <c r="H82" s="266">
        <v>0</v>
      </c>
      <c r="I82" s="266">
        <f t="shared" si="27"/>
        <v>0</v>
      </c>
      <c r="J82" s="266" t="e">
        <f t="shared" si="50"/>
        <v>#DIV/0!</v>
      </c>
      <c r="K82" s="266">
        <f>+[3]กผ.!D76</f>
        <v>0</v>
      </c>
      <c r="L82" s="266">
        <v>0</v>
      </c>
      <c r="M82" s="266">
        <f t="shared" si="51"/>
        <v>0</v>
      </c>
      <c r="N82" s="266" t="e">
        <f t="shared" si="52"/>
        <v>#DIV/0!</v>
      </c>
      <c r="O82" s="266">
        <f>+[3]ตสน.!D76</f>
        <v>0</v>
      </c>
      <c r="P82" s="266">
        <v>0</v>
      </c>
      <c r="Q82" s="266">
        <f t="shared" si="53"/>
        <v>0</v>
      </c>
      <c r="R82" s="266" t="e">
        <f t="shared" si="54"/>
        <v>#DIV/0!</v>
      </c>
      <c r="S82" s="266">
        <f>+[3]กพร.!C76</f>
        <v>0</v>
      </c>
      <c r="T82" s="266">
        <v>0</v>
      </c>
      <c r="U82" s="266">
        <f t="shared" si="55"/>
        <v>0</v>
      </c>
      <c r="V82" s="266" t="e">
        <f t="shared" si="49"/>
        <v>#DIV/0!</v>
      </c>
      <c r="W82" s="266"/>
      <c r="X82" s="266"/>
      <c r="Y82" s="266"/>
      <c r="Z82" s="266">
        <f t="shared" si="60"/>
        <v>0</v>
      </c>
      <c r="AA82" s="266"/>
      <c r="AB82" s="266"/>
      <c r="AC82" s="266"/>
      <c r="AD82" s="266">
        <f t="shared" si="61"/>
        <v>0</v>
      </c>
      <c r="AE82" s="266"/>
      <c r="AF82" s="266"/>
      <c r="AG82" s="266"/>
      <c r="AH82" s="266">
        <f t="shared" si="62"/>
        <v>0</v>
      </c>
      <c r="AI82" s="266"/>
      <c r="AJ82" s="266"/>
      <c r="AK82" s="266"/>
      <c r="AL82" s="266">
        <f t="shared" si="63"/>
        <v>0</v>
      </c>
      <c r="AM82" s="266">
        <f t="shared" si="57"/>
        <v>0</v>
      </c>
      <c r="AN82" s="260" t="e">
        <f>+AM82-#REF!</f>
        <v>#REF!</v>
      </c>
    </row>
    <row r="83" spans="1:40">
      <c r="A83" s="250"/>
      <c r="B83" s="251" t="s">
        <v>99</v>
      </c>
      <c r="C83" s="251"/>
      <c r="D83" s="266">
        <v>12000</v>
      </c>
      <c r="E83" s="266">
        <f t="shared" si="64"/>
        <v>-12000</v>
      </c>
      <c r="F83" s="266" t="e">
        <f t="shared" si="65"/>
        <v>#DIV/0!</v>
      </c>
      <c r="G83" s="266">
        <f>+[3]สล.!D77</f>
        <v>0</v>
      </c>
      <c r="H83" s="266">
        <v>0</v>
      </c>
      <c r="I83" s="266">
        <f t="shared" si="27"/>
        <v>0</v>
      </c>
      <c r="J83" s="266" t="e">
        <f t="shared" si="50"/>
        <v>#DIV/0!</v>
      </c>
      <c r="K83" s="266">
        <f>+[3]กผ.!D77</f>
        <v>0</v>
      </c>
      <c r="L83" s="266">
        <v>0</v>
      </c>
      <c r="M83" s="266">
        <f t="shared" si="51"/>
        <v>0</v>
      </c>
      <c r="N83" s="266" t="e">
        <f t="shared" si="52"/>
        <v>#DIV/0!</v>
      </c>
      <c r="O83" s="266">
        <f>+[3]ตสน.!D77</f>
        <v>0</v>
      </c>
      <c r="P83" s="266">
        <v>0</v>
      </c>
      <c r="Q83" s="266">
        <f t="shared" si="53"/>
        <v>0</v>
      </c>
      <c r="R83" s="266" t="e">
        <f t="shared" si="54"/>
        <v>#DIV/0!</v>
      </c>
      <c r="S83" s="266">
        <f>+[3]กพร.!C77</f>
        <v>0</v>
      </c>
      <c r="T83" s="266">
        <v>0</v>
      </c>
      <c r="U83" s="266">
        <f t="shared" si="55"/>
        <v>0</v>
      </c>
      <c r="V83" s="266" t="e">
        <f t="shared" si="49"/>
        <v>#DIV/0!</v>
      </c>
      <c r="W83" s="266"/>
      <c r="X83" s="266"/>
      <c r="Y83" s="266"/>
      <c r="Z83" s="266">
        <f t="shared" si="60"/>
        <v>0</v>
      </c>
      <c r="AA83" s="266"/>
      <c r="AB83" s="266"/>
      <c r="AC83" s="266"/>
      <c r="AD83" s="266">
        <f t="shared" si="61"/>
        <v>0</v>
      </c>
      <c r="AE83" s="266"/>
      <c r="AF83" s="266"/>
      <c r="AG83" s="266"/>
      <c r="AH83" s="266">
        <f t="shared" si="62"/>
        <v>0</v>
      </c>
      <c r="AI83" s="266"/>
      <c r="AJ83" s="266"/>
      <c r="AK83" s="266"/>
      <c r="AL83" s="266">
        <f t="shared" si="63"/>
        <v>0</v>
      </c>
      <c r="AM83" s="266">
        <f t="shared" si="57"/>
        <v>0</v>
      </c>
      <c r="AN83" s="260" t="e">
        <f>+AM83-#REF!</f>
        <v>#REF!</v>
      </c>
    </row>
    <row r="84" spans="1:40">
      <c r="A84" s="250"/>
      <c r="B84" s="251" t="s">
        <v>100</v>
      </c>
      <c r="C84" s="251"/>
      <c r="D84" s="266">
        <v>2341000</v>
      </c>
      <c r="E84" s="266">
        <f t="shared" si="64"/>
        <v>-2341000</v>
      </c>
      <c r="F84" s="266" t="e">
        <f t="shared" si="65"/>
        <v>#DIV/0!</v>
      </c>
      <c r="G84" s="266">
        <f>+[3]สล.!D78</f>
        <v>0</v>
      </c>
      <c r="H84" s="266">
        <v>0</v>
      </c>
      <c r="I84" s="266">
        <f t="shared" si="27"/>
        <v>0</v>
      </c>
      <c r="J84" s="266" t="e">
        <f t="shared" si="50"/>
        <v>#DIV/0!</v>
      </c>
      <c r="K84" s="266">
        <f>+[3]กผ.!D78</f>
        <v>0</v>
      </c>
      <c r="L84" s="266">
        <v>0</v>
      </c>
      <c r="M84" s="266">
        <f t="shared" si="51"/>
        <v>0</v>
      </c>
      <c r="N84" s="266" t="e">
        <f t="shared" si="52"/>
        <v>#DIV/0!</v>
      </c>
      <c r="O84" s="266">
        <f>+[3]ตสน.!D78</f>
        <v>0</v>
      </c>
      <c r="P84" s="266">
        <v>0</v>
      </c>
      <c r="Q84" s="266">
        <f t="shared" si="53"/>
        <v>0</v>
      </c>
      <c r="R84" s="266" t="e">
        <f t="shared" si="54"/>
        <v>#DIV/0!</v>
      </c>
      <c r="S84" s="266">
        <f>+[3]กพร.!C78</f>
        <v>0</v>
      </c>
      <c r="T84" s="266">
        <v>0</v>
      </c>
      <c r="U84" s="266">
        <f t="shared" si="55"/>
        <v>0</v>
      </c>
      <c r="V84" s="266" t="e">
        <f t="shared" si="49"/>
        <v>#DIV/0!</v>
      </c>
      <c r="W84" s="266"/>
      <c r="X84" s="266"/>
      <c r="Y84" s="266"/>
      <c r="Z84" s="266">
        <f t="shared" si="60"/>
        <v>0</v>
      </c>
      <c r="AA84" s="266"/>
      <c r="AB84" s="266"/>
      <c r="AC84" s="266"/>
      <c r="AD84" s="266">
        <f t="shared" si="61"/>
        <v>0</v>
      </c>
      <c r="AE84" s="266"/>
      <c r="AF84" s="266"/>
      <c r="AG84" s="266"/>
      <c r="AH84" s="266">
        <f t="shared" si="62"/>
        <v>0</v>
      </c>
      <c r="AI84" s="266"/>
      <c r="AJ84" s="266"/>
      <c r="AK84" s="266"/>
      <c r="AL84" s="266">
        <f t="shared" si="63"/>
        <v>0</v>
      </c>
      <c r="AM84" s="266">
        <f t="shared" si="57"/>
        <v>0</v>
      </c>
      <c r="AN84" s="260" t="e">
        <f>+AM84-#REF!</f>
        <v>#REF!</v>
      </c>
    </row>
    <row r="85" spans="1:40">
      <c r="A85" s="250"/>
      <c r="B85" s="251" t="s">
        <v>101</v>
      </c>
      <c r="C85" s="251">
        <v>8476000</v>
      </c>
      <c r="D85" s="266">
        <v>12068000</v>
      </c>
      <c r="E85" s="266">
        <f t="shared" si="64"/>
        <v>-3592000</v>
      </c>
      <c r="F85" s="271">
        <f t="shared" si="65"/>
        <v>-42.378480415290234</v>
      </c>
      <c r="G85" s="266">
        <f>+[3]สล.!D79</f>
        <v>0</v>
      </c>
      <c r="H85" s="266">
        <v>1920000</v>
      </c>
      <c r="I85" s="266">
        <f t="shared" si="27"/>
        <v>-1920000</v>
      </c>
      <c r="J85" s="266" t="e">
        <f t="shared" si="50"/>
        <v>#DIV/0!</v>
      </c>
      <c r="K85" s="266">
        <f>+[3]กผ.!D79</f>
        <v>0</v>
      </c>
      <c r="L85" s="266">
        <v>0</v>
      </c>
      <c r="M85" s="266">
        <f t="shared" si="51"/>
        <v>0</v>
      </c>
      <c r="N85" s="266" t="e">
        <f t="shared" si="52"/>
        <v>#DIV/0!</v>
      </c>
      <c r="O85" s="266">
        <f>+[3]ตสน.!D79</f>
        <v>0</v>
      </c>
      <c r="P85" s="266">
        <v>0</v>
      </c>
      <c r="Q85" s="266">
        <f t="shared" si="53"/>
        <v>0</v>
      </c>
      <c r="R85" s="266" t="e">
        <f t="shared" si="54"/>
        <v>#DIV/0!</v>
      </c>
      <c r="S85" s="266">
        <f>+[3]กพร.!C79</f>
        <v>0</v>
      </c>
      <c r="T85" s="266">
        <v>0</v>
      </c>
      <c r="U85" s="266">
        <f t="shared" si="55"/>
        <v>0</v>
      </c>
      <c r="V85" s="266" t="e">
        <f t="shared" si="49"/>
        <v>#DIV/0!</v>
      </c>
      <c r="W85" s="266"/>
      <c r="X85" s="266"/>
      <c r="Y85" s="266"/>
      <c r="Z85" s="266">
        <f t="shared" si="60"/>
        <v>0</v>
      </c>
      <c r="AA85" s="266"/>
      <c r="AB85" s="266"/>
      <c r="AC85" s="266"/>
      <c r="AD85" s="266">
        <f t="shared" si="61"/>
        <v>0</v>
      </c>
      <c r="AE85" s="266"/>
      <c r="AF85" s="266"/>
      <c r="AG85" s="266"/>
      <c r="AH85" s="266">
        <f t="shared" si="62"/>
        <v>0</v>
      </c>
      <c r="AI85" s="266"/>
      <c r="AJ85" s="266"/>
      <c r="AK85" s="266"/>
      <c r="AL85" s="266">
        <f t="shared" si="63"/>
        <v>0</v>
      </c>
      <c r="AM85" s="266">
        <f t="shared" si="57"/>
        <v>0</v>
      </c>
      <c r="AN85" s="260" t="e">
        <f>+AM85-#REF!</f>
        <v>#REF!</v>
      </c>
    </row>
    <row r="86" spans="1:40">
      <c r="A86" s="250"/>
      <c r="B86" s="251" t="s">
        <v>102</v>
      </c>
      <c r="C86" s="251"/>
      <c r="D86" s="266">
        <v>1286900</v>
      </c>
      <c r="E86" s="266">
        <f t="shared" si="64"/>
        <v>-1286900</v>
      </c>
      <c r="F86" s="266" t="e">
        <f t="shared" si="65"/>
        <v>#DIV/0!</v>
      </c>
      <c r="G86" s="266">
        <f>+[3]สล.!D80</f>
        <v>0</v>
      </c>
      <c r="H86" s="266">
        <v>0</v>
      </c>
      <c r="I86" s="266">
        <f t="shared" si="27"/>
        <v>0</v>
      </c>
      <c r="J86" s="266" t="e">
        <f t="shared" si="50"/>
        <v>#DIV/0!</v>
      </c>
      <c r="K86" s="266">
        <f>+[3]กผ.!D80</f>
        <v>0</v>
      </c>
      <c r="L86" s="266">
        <v>0</v>
      </c>
      <c r="M86" s="266">
        <f t="shared" si="51"/>
        <v>0</v>
      </c>
      <c r="N86" s="266" t="e">
        <f t="shared" si="52"/>
        <v>#DIV/0!</v>
      </c>
      <c r="O86" s="266">
        <f>+[3]ตสน.!D80</f>
        <v>0</v>
      </c>
      <c r="P86" s="266">
        <v>0</v>
      </c>
      <c r="Q86" s="266">
        <f t="shared" si="53"/>
        <v>0</v>
      </c>
      <c r="R86" s="266" t="e">
        <f t="shared" si="54"/>
        <v>#DIV/0!</v>
      </c>
      <c r="S86" s="266">
        <f>+[3]กพร.!C80</f>
        <v>0</v>
      </c>
      <c r="T86" s="266">
        <v>0</v>
      </c>
      <c r="U86" s="266">
        <f t="shared" si="55"/>
        <v>0</v>
      </c>
      <c r="V86" s="266" t="e">
        <f t="shared" si="49"/>
        <v>#DIV/0!</v>
      </c>
      <c r="W86" s="266"/>
      <c r="X86" s="266"/>
      <c r="Y86" s="266"/>
      <c r="Z86" s="266">
        <f t="shared" si="60"/>
        <v>0</v>
      </c>
      <c r="AA86" s="266"/>
      <c r="AB86" s="266"/>
      <c r="AC86" s="266"/>
      <c r="AD86" s="266">
        <f t="shared" si="61"/>
        <v>0</v>
      </c>
      <c r="AE86" s="266"/>
      <c r="AF86" s="266"/>
      <c r="AG86" s="266"/>
      <c r="AH86" s="266">
        <f t="shared" si="62"/>
        <v>0</v>
      </c>
      <c r="AI86" s="266"/>
      <c r="AJ86" s="266"/>
      <c r="AK86" s="266"/>
      <c r="AL86" s="266">
        <f t="shared" si="63"/>
        <v>0</v>
      </c>
      <c r="AM86" s="266">
        <f t="shared" si="57"/>
        <v>0</v>
      </c>
      <c r="AN86" s="260" t="e">
        <f>+AM86-#REF!</f>
        <v>#REF!</v>
      </c>
    </row>
    <row r="87" spans="1:40">
      <c r="A87" s="250"/>
      <c r="B87" s="251" t="s">
        <v>103</v>
      </c>
      <c r="C87" s="251">
        <v>387777000</v>
      </c>
      <c r="D87" s="266">
        <v>325706800</v>
      </c>
      <c r="E87" s="266">
        <f t="shared" si="64"/>
        <v>62070200</v>
      </c>
      <c r="F87" s="271">
        <f t="shared" si="65"/>
        <v>16.006673938887555</v>
      </c>
      <c r="G87" s="266">
        <f>+[3]สล.!D81</f>
        <v>0</v>
      </c>
      <c r="H87" s="266">
        <v>0</v>
      </c>
      <c r="I87" s="266">
        <f t="shared" si="27"/>
        <v>0</v>
      </c>
      <c r="J87" s="266" t="e">
        <f t="shared" si="50"/>
        <v>#DIV/0!</v>
      </c>
      <c r="K87" s="266">
        <f>+[3]กผ.!D81</f>
        <v>0</v>
      </c>
      <c r="L87" s="266">
        <v>0</v>
      </c>
      <c r="M87" s="266">
        <f t="shared" si="51"/>
        <v>0</v>
      </c>
      <c r="N87" s="266" t="e">
        <f t="shared" si="52"/>
        <v>#DIV/0!</v>
      </c>
      <c r="O87" s="266">
        <f>+[3]ตสน.!D81</f>
        <v>0</v>
      </c>
      <c r="P87" s="266">
        <v>0</v>
      </c>
      <c r="Q87" s="266">
        <f t="shared" si="53"/>
        <v>0</v>
      </c>
      <c r="R87" s="266" t="e">
        <f t="shared" si="54"/>
        <v>#DIV/0!</v>
      </c>
      <c r="S87" s="266">
        <f>+[3]กพร.!C81</f>
        <v>0</v>
      </c>
      <c r="T87" s="266">
        <v>0</v>
      </c>
      <c r="U87" s="266">
        <f t="shared" si="55"/>
        <v>0</v>
      </c>
      <c r="V87" s="266" t="e">
        <f t="shared" si="49"/>
        <v>#DIV/0!</v>
      </c>
      <c r="W87" s="266"/>
      <c r="X87" s="266"/>
      <c r="Y87" s="266"/>
      <c r="Z87" s="266">
        <f t="shared" si="60"/>
        <v>0</v>
      </c>
      <c r="AA87" s="266"/>
      <c r="AB87" s="266"/>
      <c r="AC87" s="266"/>
      <c r="AD87" s="266">
        <f t="shared" si="61"/>
        <v>0</v>
      </c>
      <c r="AE87" s="266"/>
      <c r="AF87" s="266"/>
      <c r="AG87" s="266"/>
      <c r="AH87" s="266">
        <f t="shared" si="62"/>
        <v>0</v>
      </c>
      <c r="AI87" s="266"/>
      <c r="AJ87" s="266"/>
      <c r="AK87" s="266"/>
      <c r="AL87" s="266">
        <f t="shared" si="63"/>
        <v>0</v>
      </c>
      <c r="AM87" s="266">
        <f t="shared" si="57"/>
        <v>0</v>
      </c>
      <c r="AN87" s="260" t="e">
        <f>+AM87-#REF!</f>
        <v>#REF!</v>
      </c>
    </row>
    <row r="88" spans="1:40">
      <c r="A88" s="250"/>
      <c r="B88" s="251" t="s">
        <v>8</v>
      </c>
      <c r="C88" s="251"/>
      <c r="D88" s="266">
        <v>0</v>
      </c>
      <c r="E88" s="266">
        <f t="shared" si="64"/>
        <v>0</v>
      </c>
      <c r="F88" s="266" t="e">
        <f t="shared" si="65"/>
        <v>#DIV/0!</v>
      </c>
      <c r="G88" s="266">
        <f>+[3]สล.!D82</f>
        <v>0</v>
      </c>
      <c r="H88" s="266">
        <v>0</v>
      </c>
      <c r="I88" s="266">
        <f t="shared" si="27"/>
        <v>0</v>
      </c>
      <c r="J88" s="266" t="e">
        <f t="shared" si="50"/>
        <v>#DIV/0!</v>
      </c>
      <c r="K88" s="266">
        <f>+[3]กผ.!D82</f>
        <v>0</v>
      </c>
      <c r="L88" s="266">
        <v>0</v>
      </c>
      <c r="M88" s="266">
        <f t="shared" si="51"/>
        <v>0</v>
      </c>
      <c r="N88" s="266" t="e">
        <f t="shared" si="52"/>
        <v>#DIV/0!</v>
      </c>
      <c r="O88" s="266">
        <f>+[3]ตสน.!D82</f>
        <v>0</v>
      </c>
      <c r="P88" s="266">
        <v>0</v>
      </c>
      <c r="Q88" s="266">
        <f t="shared" si="53"/>
        <v>0</v>
      </c>
      <c r="R88" s="266" t="e">
        <f t="shared" si="54"/>
        <v>#DIV/0!</v>
      </c>
      <c r="S88" s="266">
        <f>+[3]กพร.!C82</f>
        <v>0</v>
      </c>
      <c r="T88" s="266">
        <v>0</v>
      </c>
      <c r="U88" s="266">
        <f t="shared" si="55"/>
        <v>0</v>
      </c>
      <c r="V88" s="266" t="e">
        <f t="shared" si="49"/>
        <v>#DIV/0!</v>
      </c>
      <c r="W88" s="266"/>
      <c r="X88" s="266"/>
      <c r="Y88" s="266"/>
      <c r="Z88" s="266">
        <f t="shared" si="60"/>
        <v>0</v>
      </c>
      <c r="AA88" s="266"/>
      <c r="AB88" s="266"/>
      <c r="AC88" s="266"/>
      <c r="AD88" s="266">
        <f t="shared" si="61"/>
        <v>0</v>
      </c>
      <c r="AE88" s="266"/>
      <c r="AF88" s="266"/>
      <c r="AG88" s="266"/>
      <c r="AH88" s="266">
        <f t="shared" si="62"/>
        <v>0</v>
      </c>
      <c r="AI88" s="266"/>
      <c r="AJ88" s="266"/>
      <c r="AK88" s="266"/>
      <c r="AL88" s="266">
        <f t="shared" si="63"/>
        <v>0</v>
      </c>
      <c r="AM88" s="266">
        <f t="shared" si="57"/>
        <v>0</v>
      </c>
      <c r="AN88" s="260" t="e">
        <f>+AM88-#REF!</f>
        <v>#REF!</v>
      </c>
    </row>
    <row r="89" spans="1:40">
      <c r="A89" s="250"/>
      <c r="B89" s="251" t="s">
        <v>104</v>
      </c>
      <c r="C89" s="251"/>
      <c r="D89" s="266">
        <v>100000</v>
      </c>
      <c r="E89" s="266">
        <f t="shared" si="64"/>
        <v>-100000</v>
      </c>
      <c r="F89" s="266" t="e">
        <f t="shared" si="65"/>
        <v>#DIV/0!</v>
      </c>
      <c r="G89" s="266">
        <f>+[3]สล.!D83</f>
        <v>0</v>
      </c>
      <c r="H89" s="266">
        <v>0</v>
      </c>
      <c r="I89" s="266">
        <f t="shared" ref="I89:I98" si="66">+G89-H89</f>
        <v>0</v>
      </c>
      <c r="J89" s="266" t="e">
        <f t="shared" si="50"/>
        <v>#DIV/0!</v>
      </c>
      <c r="K89" s="266">
        <f>+[3]กผ.!D83</f>
        <v>0</v>
      </c>
      <c r="L89" s="266">
        <v>0</v>
      </c>
      <c r="M89" s="266">
        <f t="shared" si="51"/>
        <v>0</v>
      </c>
      <c r="N89" s="266" t="e">
        <f t="shared" si="52"/>
        <v>#DIV/0!</v>
      </c>
      <c r="O89" s="266">
        <f>+[3]ตสน.!D83</f>
        <v>0</v>
      </c>
      <c r="P89" s="266">
        <v>0</v>
      </c>
      <c r="Q89" s="266">
        <f t="shared" si="53"/>
        <v>0</v>
      </c>
      <c r="R89" s="266" t="e">
        <f t="shared" si="54"/>
        <v>#DIV/0!</v>
      </c>
      <c r="S89" s="266">
        <f>+[3]กพร.!C83</f>
        <v>0</v>
      </c>
      <c r="T89" s="266">
        <v>0</v>
      </c>
      <c r="U89" s="266">
        <f t="shared" si="55"/>
        <v>0</v>
      </c>
      <c r="V89" s="266" t="e">
        <f t="shared" si="49"/>
        <v>#DIV/0!</v>
      </c>
      <c r="W89" s="266"/>
      <c r="X89" s="266"/>
      <c r="Y89" s="266"/>
      <c r="Z89" s="266">
        <f t="shared" si="60"/>
        <v>0</v>
      </c>
      <c r="AA89" s="266"/>
      <c r="AB89" s="266"/>
      <c r="AC89" s="266"/>
      <c r="AD89" s="266">
        <f t="shared" si="61"/>
        <v>0</v>
      </c>
      <c r="AE89" s="266"/>
      <c r="AF89" s="266"/>
      <c r="AG89" s="266"/>
      <c r="AH89" s="266">
        <f t="shared" si="62"/>
        <v>0</v>
      </c>
      <c r="AI89" s="266"/>
      <c r="AJ89" s="266"/>
      <c r="AK89" s="266"/>
      <c r="AL89" s="266">
        <f t="shared" si="63"/>
        <v>0</v>
      </c>
      <c r="AM89" s="266">
        <f t="shared" si="57"/>
        <v>0</v>
      </c>
      <c r="AN89" s="260" t="e">
        <f>+AM89-#REF!</f>
        <v>#REF!</v>
      </c>
    </row>
    <row r="90" spans="1:40">
      <c r="A90" s="250"/>
      <c r="B90" s="251" t="s">
        <v>105</v>
      </c>
      <c r="C90" s="251"/>
      <c r="D90" s="266">
        <v>539000</v>
      </c>
      <c r="E90" s="266">
        <f t="shared" si="64"/>
        <v>-539000</v>
      </c>
      <c r="F90" s="266" t="e">
        <f t="shared" si="65"/>
        <v>#DIV/0!</v>
      </c>
      <c r="G90" s="266">
        <f>+[3]สล.!D84</f>
        <v>0</v>
      </c>
      <c r="H90" s="266">
        <v>0</v>
      </c>
      <c r="I90" s="266">
        <f t="shared" si="66"/>
        <v>0</v>
      </c>
      <c r="J90" s="266" t="e">
        <f t="shared" si="50"/>
        <v>#DIV/0!</v>
      </c>
      <c r="K90" s="266">
        <f>+[3]กผ.!D84</f>
        <v>0</v>
      </c>
      <c r="L90" s="266">
        <v>0</v>
      </c>
      <c r="M90" s="266">
        <f t="shared" si="51"/>
        <v>0</v>
      </c>
      <c r="N90" s="266" t="e">
        <f t="shared" si="52"/>
        <v>#DIV/0!</v>
      </c>
      <c r="O90" s="266">
        <f>+[3]ตสน.!D84</f>
        <v>0</v>
      </c>
      <c r="P90" s="266">
        <v>0</v>
      </c>
      <c r="Q90" s="266">
        <f t="shared" si="53"/>
        <v>0</v>
      </c>
      <c r="R90" s="266" t="e">
        <f t="shared" si="54"/>
        <v>#DIV/0!</v>
      </c>
      <c r="S90" s="266">
        <f>+[3]กพร.!C84</f>
        <v>0</v>
      </c>
      <c r="T90" s="266">
        <v>0</v>
      </c>
      <c r="U90" s="266">
        <f t="shared" si="55"/>
        <v>0</v>
      </c>
      <c r="V90" s="266" t="e">
        <f t="shared" si="49"/>
        <v>#DIV/0!</v>
      </c>
      <c r="W90" s="266"/>
      <c r="X90" s="266"/>
      <c r="Y90" s="266"/>
      <c r="Z90" s="266">
        <f t="shared" si="60"/>
        <v>0</v>
      </c>
      <c r="AA90" s="266"/>
      <c r="AB90" s="266"/>
      <c r="AC90" s="266"/>
      <c r="AD90" s="266">
        <f t="shared" si="61"/>
        <v>0</v>
      </c>
      <c r="AE90" s="266"/>
      <c r="AF90" s="266"/>
      <c r="AG90" s="266"/>
      <c r="AH90" s="266">
        <f t="shared" si="62"/>
        <v>0</v>
      </c>
      <c r="AI90" s="266"/>
      <c r="AJ90" s="266"/>
      <c r="AK90" s="266"/>
      <c r="AL90" s="266">
        <f t="shared" si="63"/>
        <v>0</v>
      </c>
      <c r="AM90" s="266">
        <f t="shared" si="57"/>
        <v>0</v>
      </c>
      <c r="AN90" s="260" t="e">
        <f>+AM90-#REF!</f>
        <v>#REF!</v>
      </c>
    </row>
    <row r="91" spans="1:40">
      <c r="A91" s="250"/>
      <c r="B91" s="251" t="s">
        <v>7</v>
      </c>
      <c r="C91" s="251"/>
      <c r="D91" s="266">
        <v>0</v>
      </c>
      <c r="E91" s="266">
        <f t="shared" si="64"/>
        <v>0</v>
      </c>
      <c r="F91" s="266" t="e">
        <f t="shared" si="65"/>
        <v>#DIV/0!</v>
      </c>
      <c r="G91" s="266">
        <f>+[3]สล.!D85</f>
        <v>0</v>
      </c>
      <c r="H91" s="266">
        <v>0</v>
      </c>
      <c r="I91" s="266">
        <f t="shared" si="66"/>
        <v>0</v>
      </c>
      <c r="J91" s="266" t="e">
        <f t="shared" si="50"/>
        <v>#DIV/0!</v>
      </c>
      <c r="K91" s="266">
        <f>+[3]กผ.!D85</f>
        <v>0</v>
      </c>
      <c r="L91" s="266">
        <v>0</v>
      </c>
      <c r="M91" s="266">
        <f t="shared" si="51"/>
        <v>0</v>
      </c>
      <c r="N91" s="266" t="e">
        <f t="shared" si="52"/>
        <v>#DIV/0!</v>
      </c>
      <c r="O91" s="266">
        <f>+[3]ตสน.!D85</f>
        <v>0</v>
      </c>
      <c r="P91" s="266">
        <v>0</v>
      </c>
      <c r="Q91" s="266">
        <f t="shared" si="53"/>
        <v>0</v>
      </c>
      <c r="R91" s="266" t="e">
        <f t="shared" si="54"/>
        <v>#DIV/0!</v>
      </c>
      <c r="S91" s="266">
        <f>+[3]กพร.!C85</f>
        <v>0</v>
      </c>
      <c r="T91" s="266">
        <v>0</v>
      </c>
      <c r="U91" s="266">
        <f t="shared" si="55"/>
        <v>0</v>
      </c>
      <c r="V91" s="266" t="e">
        <f t="shared" si="49"/>
        <v>#DIV/0!</v>
      </c>
      <c r="W91" s="266"/>
      <c r="X91" s="266"/>
      <c r="Y91" s="266"/>
      <c r="Z91" s="266">
        <f t="shared" si="60"/>
        <v>0</v>
      </c>
      <c r="AA91" s="266"/>
      <c r="AB91" s="266"/>
      <c r="AC91" s="266"/>
      <c r="AD91" s="266">
        <f t="shared" si="61"/>
        <v>0</v>
      </c>
      <c r="AE91" s="266"/>
      <c r="AF91" s="266"/>
      <c r="AG91" s="266"/>
      <c r="AH91" s="266">
        <f t="shared" si="62"/>
        <v>0</v>
      </c>
      <c r="AI91" s="266"/>
      <c r="AJ91" s="266"/>
      <c r="AK91" s="266"/>
      <c r="AL91" s="266">
        <f t="shared" si="63"/>
        <v>0</v>
      </c>
      <c r="AM91" s="266">
        <f t="shared" si="57"/>
        <v>0</v>
      </c>
      <c r="AN91" s="260" t="e">
        <f>+AM91-#REF!</f>
        <v>#REF!</v>
      </c>
    </row>
    <row r="92" spans="1:40">
      <c r="A92" s="250"/>
      <c r="B92" s="251" t="s">
        <v>6</v>
      </c>
      <c r="C92" s="251"/>
      <c r="D92" s="266">
        <v>0</v>
      </c>
      <c r="E92" s="266">
        <f t="shared" si="64"/>
        <v>0</v>
      </c>
      <c r="F92" s="266" t="e">
        <f t="shared" si="65"/>
        <v>#DIV/0!</v>
      </c>
      <c r="G92" s="266">
        <f>+[3]สล.!D86</f>
        <v>0</v>
      </c>
      <c r="H92" s="266">
        <v>0</v>
      </c>
      <c r="I92" s="266">
        <f t="shared" si="66"/>
        <v>0</v>
      </c>
      <c r="J92" s="266" t="e">
        <f t="shared" si="50"/>
        <v>#DIV/0!</v>
      </c>
      <c r="K92" s="266">
        <f>+[3]กผ.!D86</f>
        <v>0</v>
      </c>
      <c r="L92" s="266">
        <v>0</v>
      </c>
      <c r="M92" s="266">
        <f t="shared" si="51"/>
        <v>0</v>
      </c>
      <c r="N92" s="266" t="e">
        <f t="shared" si="52"/>
        <v>#DIV/0!</v>
      </c>
      <c r="O92" s="266">
        <f>+[3]ตสน.!D86</f>
        <v>0</v>
      </c>
      <c r="P92" s="266">
        <v>0</v>
      </c>
      <c r="Q92" s="266">
        <f t="shared" si="53"/>
        <v>0</v>
      </c>
      <c r="R92" s="266" t="e">
        <f t="shared" si="54"/>
        <v>#DIV/0!</v>
      </c>
      <c r="S92" s="266">
        <f>+[3]กพร.!C86</f>
        <v>0</v>
      </c>
      <c r="T92" s="266">
        <v>0</v>
      </c>
      <c r="U92" s="266">
        <f t="shared" si="55"/>
        <v>0</v>
      </c>
      <c r="V92" s="266" t="e">
        <f t="shared" si="49"/>
        <v>#DIV/0!</v>
      </c>
      <c r="W92" s="266"/>
      <c r="X92" s="266"/>
      <c r="Y92" s="266"/>
      <c r="Z92" s="266">
        <f t="shared" si="60"/>
        <v>0</v>
      </c>
      <c r="AA92" s="266"/>
      <c r="AB92" s="266"/>
      <c r="AC92" s="266"/>
      <c r="AD92" s="266">
        <f t="shared" si="61"/>
        <v>0</v>
      </c>
      <c r="AE92" s="266"/>
      <c r="AF92" s="266"/>
      <c r="AG92" s="266"/>
      <c r="AH92" s="266">
        <f t="shared" si="62"/>
        <v>0</v>
      </c>
      <c r="AI92" s="266"/>
      <c r="AJ92" s="266"/>
      <c r="AK92" s="266"/>
      <c r="AL92" s="266">
        <f t="shared" si="63"/>
        <v>0</v>
      </c>
      <c r="AM92" s="266">
        <f t="shared" si="57"/>
        <v>0</v>
      </c>
      <c r="AN92" s="260" t="e">
        <f>+AM92-#REF!</f>
        <v>#REF!</v>
      </c>
    </row>
    <row r="93" spans="1:40">
      <c r="A93" s="250"/>
      <c r="B93" s="251" t="s">
        <v>5</v>
      </c>
      <c r="C93" s="251"/>
      <c r="D93" s="266">
        <v>0</v>
      </c>
      <c r="E93" s="266">
        <f t="shared" si="64"/>
        <v>0</v>
      </c>
      <c r="F93" s="266" t="e">
        <f t="shared" si="65"/>
        <v>#DIV/0!</v>
      </c>
      <c r="G93" s="266">
        <f>+[3]สล.!D87</f>
        <v>0</v>
      </c>
      <c r="H93" s="266">
        <v>0</v>
      </c>
      <c r="I93" s="266">
        <f t="shared" si="66"/>
        <v>0</v>
      </c>
      <c r="J93" s="266" t="e">
        <f t="shared" si="50"/>
        <v>#DIV/0!</v>
      </c>
      <c r="K93" s="266">
        <f>+[3]กผ.!D87</f>
        <v>0</v>
      </c>
      <c r="L93" s="266">
        <v>0</v>
      </c>
      <c r="M93" s="266">
        <f t="shared" si="51"/>
        <v>0</v>
      </c>
      <c r="N93" s="266" t="e">
        <f t="shared" si="52"/>
        <v>#DIV/0!</v>
      </c>
      <c r="O93" s="266">
        <f>+[3]ตสน.!D87</f>
        <v>0</v>
      </c>
      <c r="P93" s="266">
        <v>0</v>
      </c>
      <c r="Q93" s="266">
        <f t="shared" si="53"/>
        <v>0</v>
      </c>
      <c r="R93" s="266" t="e">
        <f t="shared" si="54"/>
        <v>#DIV/0!</v>
      </c>
      <c r="S93" s="266">
        <f>+[3]กพร.!C87</f>
        <v>0</v>
      </c>
      <c r="T93" s="266">
        <v>0</v>
      </c>
      <c r="U93" s="266">
        <f t="shared" si="55"/>
        <v>0</v>
      </c>
      <c r="V93" s="266" t="e">
        <f t="shared" si="49"/>
        <v>#DIV/0!</v>
      </c>
      <c r="W93" s="266"/>
      <c r="X93" s="266"/>
      <c r="Y93" s="266"/>
      <c r="Z93" s="266">
        <f t="shared" si="60"/>
        <v>0</v>
      </c>
      <c r="AA93" s="266"/>
      <c r="AB93" s="266"/>
      <c r="AC93" s="266"/>
      <c r="AD93" s="266">
        <f t="shared" si="61"/>
        <v>0</v>
      </c>
      <c r="AE93" s="266"/>
      <c r="AF93" s="266"/>
      <c r="AG93" s="266"/>
      <c r="AH93" s="266">
        <f t="shared" si="62"/>
        <v>0</v>
      </c>
      <c r="AI93" s="266"/>
      <c r="AJ93" s="266"/>
      <c r="AK93" s="266"/>
      <c r="AL93" s="266">
        <f t="shared" si="63"/>
        <v>0</v>
      </c>
      <c r="AM93" s="266">
        <f t="shared" si="57"/>
        <v>0</v>
      </c>
      <c r="AN93" s="260" t="e">
        <f>+AM93-#REF!</f>
        <v>#REF!</v>
      </c>
    </row>
    <row r="94" spans="1:40">
      <c r="A94" s="250"/>
      <c r="B94" s="251" t="s">
        <v>106</v>
      </c>
      <c r="C94" s="251"/>
      <c r="D94" s="266">
        <v>616200</v>
      </c>
      <c r="E94" s="266">
        <f t="shared" si="64"/>
        <v>-616200</v>
      </c>
      <c r="F94" s="266" t="e">
        <f t="shared" si="65"/>
        <v>#DIV/0!</v>
      </c>
      <c r="G94" s="266">
        <f>+[3]สล.!D88</f>
        <v>0</v>
      </c>
      <c r="H94" s="266">
        <v>0</v>
      </c>
      <c r="I94" s="266">
        <f t="shared" si="66"/>
        <v>0</v>
      </c>
      <c r="J94" s="266" t="e">
        <f t="shared" si="50"/>
        <v>#DIV/0!</v>
      </c>
      <c r="K94" s="266">
        <f>+[3]กผ.!D88</f>
        <v>0</v>
      </c>
      <c r="L94" s="266">
        <v>0</v>
      </c>
      <c r="M94" s="266">
        <f t="shared" si="51"/>
        <v>0</v>
      </c>
      <c r="N94" s="266" t="e">
        <f t="shared" si="52"/>
        <v>#DIV/0!</v>
      </c>
      <c r="O94" s="266">
        <f>+[3]ตสน.!D88</f>
        <v>0</v>
      </c>
      <c r="P94" s="266">
        <v>0</v>
      </c>
      <c r="Q94" s="266">
        <f t="shared" si="53"/>
        <v>0</v>
      </c>
      <c r="R94" s="266" t="e">
        <f t="shared" si="54"/>
        <v>#DIV/0!</v>
      </c>
      <c r="S94" s="266">
        <f>+[3]กพร.!C88</f>
        <v>0</v>
      </c>
      <c r="T94" s="266">
        <v>0</v>
      </c>
      <c r="U94" s="266">
        <f t="shared" si="55"/>
        <v>0</v>
      </c>
      <c r="V94" s="266" t="e">
        <f t="shared" si="49"/>
        <v>#DIV/0!</v>
      </c>
      <c r="W94" s="266"/>
      <c r="X94" s="266"/>
      <c r="Y94" s="266"/>
      <c r="Z94" s="266">
        <f t="shared" si="60"/>
        <v>0</v>
      </c>
      <c r="AA94" s="266"/>
      <c r="AB94" s="266"/>
      <c r="AC94" s="266"/>
      <c r="AD94" s="266">
        <f t="shared" si="61"/>
        <v>0</v>
      </c>
      <c r="AE94" s="266"/>
      <c r="AF94" s="266"/>
      <c r="AG94" s="266"/>
      <c r="AH94" s="266">
        <f t="shared" si="62"/>
        <v>0</v>
      </c>
      <c r="AI94" s="266"/>
      <c r="AJ94" s="266"/>
      <c r="AK94" s="266"/>
      <c r="AL94" s="266">
        <f t="shared" si="63"/>
        <v>0</v>
      </c>
      <c r="AM94" s="266">
        <f t="shared" si="57"/>
        <v>0</v>
      </c>
      <c r="AN94" s="260" t="e">
        <f>+AM94-#REF!</f>
        <v>#REF!</v>
      </c>
    </row>
    <row r="95" spans="1:40">
      <c r="A95" s="250"/>
      <c r="B95" s="251" t="s">
        <v>4</v>
      </c>
      <c r="C95" s="251"/>
      <c r="D95" s="266"/>
      <c r="E95" s="266">
        <f t="shared" si="64"/>
        <v>0</v>
      </c>
      <c r="F95" s="266" t="e">
        <f t="shared" si="65"/>
        <v>#DIV/0!</v>
      </c>
      <c r="G95" s="266">
        <f>+[3]สล.!D89</f>
        <v>0</v>
      </c>
      <c r="H95" s="266">
        <v>0</v>
      </c>
      <c r="I95" s="266">
        <f t="shared" si="66"/>
        <v>0</v>
      </c>
      <c r="J95" s="266" t="e">
        <f t="shared" si="50"/>
        <v>#DIV/0!</v>
      </c>
      <c r="K95" s="266">
        <f>+[3]กผ.!D89</f>
        <v>0</v>
      </c>
      <c r="L95" s="266"/>
      <c r="M95" s="266">
        <f t="shared" si="51"/>
        <v>0</v>
      </c>
      <c r="N95" s="266" t="e">
        <f t="shared" si="52"/>
        <v>#DIV/0!</v>
      </c>
      <c r="O95" s="266">
        <f>+[3]ตสน.!D89</f>
        <v>0</v>
      </c>
      <c r="P95" s="266"/>
      <c r="Q95" s="266">
        <f t="shared" si="53"/>
        <v>0</v>
      </c>
      <c r="R95" s="266" t="e">
        <f t="shared" si="54"/>
        <v>#DIV/0!</v>
      </c>
      <c r="S95" s="266">
        <f>+[3]กพร.!C89</f>
        <v>0</v>
      </c>
      <c r="T95" s="266"/>
      <c r="U95" s="266">
        <f t="shared" si="55"/>
        <v>0</v>
      </c>
      <c r="V95" s="266" t="e">
        <f t="shared" si="49"/>
        <v>#DIV/0!</v>
      </c>
      <c r="W95" s="266"/>
      <c r="X95" s="266"/>
      <c r="Y95" s="266"/>
      <c r="Z95" s="266">
        <f t="shared" si="60"/>
        <v>0</v>
      </c>
      <c r="AA95" s="266"/>
      <c r="AB95" s="266"/>
      <c r="AC95" s="266"/>
      <c r="AD95" s="266">
        <f t="shared" si="61"/>
        <v>0</v>
      </c>
      <c r="AE95" s="266"/>
      <c r="AF95" s="266"/>
      <c r="AG95" s="266"/>
      <c r="AH95" s="266">
        <f t="shared" si="62"/>
        <v>0</v>
      </c>
      <c r="AI95" s="266"/>
      <c r="AJ95" s="266"/>
      <c r="AK95" s="266"/>
      <c r="AL95" s="266">
        <f t="shared" si="63"/>
        <v>0</v>
      </c>
      <c r="AM95" s="266">
        <f t="shared" si="57"/>
        <v>0</v>
      </c>
    </row>
    <row r="96" spans="1:40">
      <c r="A96" s="241" t="s">
        <v>3</v>
      </c>
      <c r="B96" s="242" t="s">
        <v>2</v>
      </c>
      <c r="C96" s="242">
        <v>15466800</v>
      </c>
      <c r="D96" s="242">
        <v>116198000</v>
      </c>
      <c r="E96" s="242">
        <f>+C96-D96</f>
        <v>-100731200</v>
      </c>
      <c r="F96" s="275">
        <f t="shared" si="65"/>
        <v>-651.27369591641457</v>
      </c>
      <c r="G96" s="242">
        <f>+[3]สล.!D90</f>
        <v>5265000</v>
      </c>
      <c r="H96" s="242">
        <v>0</v>
      </c>
      <c r="I96" s="242">
        <f t="shared" si="66"/>
        <v>5265000</v>
      </c>
      <c r="J96" s="242">
        <f t="shared" si="50"/>
        <v>100</v>
      </c>
      <c r="K96" s="242">
        <f>+[3]กผ.!D90</f>
        <v>0</v>
      </c>
      <c r="L96" s="242">
        <v>0</v>
      </c>
      <c r="M96" s="242">
        <f t="shared" si="51"/>
        <v>0</v>
      </c>
      <c r="N96" s="242" t="e">
        <f t="shared" si="52"/>
        <v>#DIV/0!</v>
      </c>
      <c r="O96" s="242">
        <f>+[3]ตสน.!D90</f>
        <v>0</v>
      </c>
      <c r="P96" s="242">
        <v>0</v>
      </c>
      <c r="Q96" s="242">
        <f t="shared" si="53"/>
        <v>0</v>
      </c>
      <c r="R96" s="242" t="e">
        <f t="shared" si="54"/>
        <v>#DIV/0!</v>
      </c>
      <c r="S96" s="242">
        <f>+[3]กพร.!C90</f>
        <v>0</v>
      </c>
      <c r="T96" s="242">
        <v>0</v>
      </c>
      <c r="U96" s="242">
        <f t="shared" si="55"/>
        <v>0</v>
      </c>
      <c r="V96" s="242" t="e">
        <f t="shared" si="49"/>
        <v>#DIV/0!</v>
      </c>
      <c r="W96" s="242"/>
      <c r="X96" s="242"/>
      <c r="Y96" s="242"/>
      <c r="Z96" s="242">
        <f t="shared" si="60"/>
        <v>0</v>
      </c>
      <c r="AA96" s="242"/>
      <c r="AB96" s="242"/>
      <c r="AC96" s="242"/>
      <c r="AD96" s="242">
        <f t="shared" si="61"/>
        <v>0</v>
      </c>
      <c r="AE96" s="242"/>
      <c r="AF96" s="242"/>
      <c r="AG96" s="242"/>
      <c r="AH96" s="242">
        <f t="shared" si="62"/>
        <v>0</v>
      </c>
      <c r="AI96" s="242"/>
      <c r="AJ96" s="242"/>
      <c r="AK96" s="242"/>
      <c r="AL96" s="242">
        <f t="shared" si="63"/>
        <v>0</v>
      </c>
      <c r="AM96" s="242">
        <f t="shared" si="57"/>
        <v>0</v>
      </c>
    </row>
    <row r="97" spans="1:39">
      <c r="A97" s="239">
        <v>4</v>
      </c>
      <c r="B97" s="240" t="s">
        <v>1</v>
      </c>
      <c r="C97" s="240"/>
      <c r="D97" s="276">
        <v>0</v>
      </c>
      <c r="E97" s="276">
        <f>+C97-D97</f>
        <v>0</v>
      </c>
      <c r="F97" s="276" t="e">
        <f t="shared" si="65"/>
        <v>#DIV/0!</v>
      </c>
      <c r="G97" s="276">
        <f>+[3]สล.!D91</f>
        <v>0</v>
      </c>
      <c r="H97" s="276">
        <v>0</v>
      </c>
      <c r="I97" s="276">
        <f t="shared" si="66"/>
        <v>0</v>
      </c>
      <c r="J97" s="276" t="e">
        <f t="shared" si="50"/>
        <v>#DIV/0!</v>
      </c>
      <c r="K97" s="276">
        <f>+[3]กผ.!D91</f>
        <v>0</v>
      </c>
      <c r="L97" s="276">
        <v>0</v>
      </c>
      <c r="M97" s="276">
        <f t="shared" si="51"/>
        <v>0</v>
      </c>
      <c r="N97" s="276" t="e">
        <f t="shared" si="52"/>
        <v>#DIV/0!</v>
      </c>
      <c r="O97" s="276">
        <f>+[3]ตสน.!D91</f>
        <v>0</v>
      </c>
      <c r="P97" s="276">
        <v>0</v>
      </c>
      <c r="Q97" s="276">
        <f t="shared" si="53"/>
        <v>0</v>
      </c>
      <c r="R97" s="276" t="e">
        <f t="shared" si="54"/>
        <v>#DIV/0!</v>
      </c>
      <c r="S97" s="276">
        <f>+[3]กพร.!C91</f>
        <v>0</v>
      </c>
      <c r="T97" s="276">
        <v>0</v>
      </c>
      <c r="U97" s="276">
        <f t="shared" si="55"/>
        <v>0</v>
      </c>
      <c r="V97" s="276" t="e">
        <f t="shared" si="49"/>
        <v>#DIV/0!</v>
      </c>
      <c r="W97" s="276"/>
      <c r="X97" s="276"/>
      <c r="Y97" s="276"/>
      <c r="Z97" s="276">
        <f t="shared" si="60"/>
        <v>0</v>
      </c>
      <c r="AA97" s="276"/>
      <c r="AB97" s="276"/>
      <c r="AC97" s="276"/>
      <c r="AD97" s="276">
        <f t="shared" si="61"/>
        <v>0</v>
      </c>
      <c r="AE97" s="276"/>
      <c r="AF97" s="276"/>
      <c r="AG97" s="276"/>
      <c r="AH97" s="276">
        <f t="shared" si="62"/>
        <v>0</v>
      </c>
      <c r="AI97" s="276"/>
      <c r="AJ97" s="276"/>
      <c r="AK97" s="276"/>
      <c r="AL97" s="276">
        <f t="shared" si="63"/>
        <v>0</v>
      </c>
      <c r="AM97" s="276">
        <f t="shared" si="57"/>
        <v>0</v>
      </c>
    </row>
    <row r="98" spans="1:39">
      <c r="A98" s="239">
        <v>5</v>
      </c>
      <c r="B98" s="240" t="s">
        <v>0</v>
      </c>
      <c r="C98" s="240"/>
      <c r="D98" s="276">
        <v>0</v>
      </c>
      <c r="E98" s="276">
        <f>+C98-D98</f>
        <v>0</v>
      </c>
      <c r="F98" s="276" t="e">
        <f t="shared" si="65"/>
        <v>#DIV/0!</v>
      </c>
      <c r="G98" s="276">
        <f>+[3]สล.!D92</f>
        <v>0</v>
      </c>
      <c r="H98" s="276">
        <v>0</v>
      </c>
      <c r="I98" s="276">
        <f t="shared" si="66"/>
        <v>0</v>
      </c>
      <c r="J98" s="276" t="e">
        <f t="shared" si="50"/>
        <v>#DIV/0!</v>
      </c>
      <c r="K98" s="276">
        <f>+[3]กผ.!D92</f>
        <v>0</v>
      </c>
      <c r="L98" s="276">
        <v>0</v>
      </c>
      <c r="M98" s="276">
        <f t="shared" si="51"/>
        <v>0</v>
      </c>
      <c r="N98" s="276" t="e">
        <f t="shared" si="52"/>
        <v>#DIV/0!</v>
      </c>
      <c r="O98" s="276">
        <f>+[3]ตสน.!D92</f>
        <v>0</v>
      </c>
      <c r="P98" s="276">
        <v>0</v>
      </c>
      <c r="Q98" s="276">
        <f t="shared" si="53"/>
        <v>0</v>
      </c>
      <c r="R98" s="276" t="e">
        <f t="shared" si="54"/>
        <v>#DIV/0!</v>
      </c>
      <c r="S98" s="276">
        <f>+[3]กพร.!C92</f>
        <v>0</v>
      </c>
      <c r="T98" s="276">
        <v>0</v>
      </c>
      <c r="U98" s="276">
        <f t="shared" si="55"/>
        <v>0</v>
      </c>
      <c r="V98" s="276" t="e">
        <f t="shared" si="49"/>
        <v>#DIV/0!</v>
      </c>
      <c r="W98" s="276"/>
      <c r="X98" s="276"/>
      <c r="Y98" s="276"/>
      <c r="Z98" s="276">
        <f t="shared" si="60"/>
        <v>0</v>
      </c>
      <c r="AA98" s="276"/>
      <c r="AB98" s="276"/>
      <c r="AC98" s="276"/>
      <c r="AD98" s="276">
        <f t="shared" si="61"/>
        <v>0</v>
      </c>
      <c r="AE98" s="276"/>
      <c r="AF98" s="276"/>
      <c r="AG98" s="276"/>
      <c r="AH98" s="276">
        <f t="shared" si="62"/>
        <v>0</v>
      </c>
      <c r="AI98" s="276"/>
      <c r="AJ98" s="276"/>
      <c r="AK98" s="276"/>
      <c r="AL98" s="276">
        <f t="shared" si="63"/>
        <v>0</v>
      </c>
      <c r="AM98" s="276">
        <f t="shared" si="57"/>
        <v>0</v>
      </c>
    </row>
  </sheetData>
  <mergeCells count="8">
    <mergeCell ref="AM5:AM6"/>
    <mergeCell ref="A7:B7"/>
    <mergeCell ref="A5:B6"/>
    <mergeCell ref="C5:V6"/>
    <mergeCell ref="W5:Z5"/>
    <mergeCell ref="AA5:AD5"/>
    <mergeCell ref="AE5:AH5"/>
    <mergeCell ref="AI5:AL5"/>
  </mergeCells>
  <printOptions horizontalCentered="1"/>
  <pageMargins left="0.31496062992125984" right="0.11811023622047245" top="0.35433070866141736" bottom="0.15748031496062992" header="0.31496062992125984" footer="0.31496062992125984"/>
  <pageSetup paperSize="9" scale="50" orientation="landscape" horizontalDpi="4294967295" verticalDpi="4294967295" r:id="rId1"/>
  <headerFooter>
    <oddFooter>&amp;R&amp;"TH SarabunPSK,ตัวหนา"&amp;14แบบฟอร์มที่ 5</oddFooter>
  </headerFooter>
  <rowBreaks count="1" manualBreakCount="1">
    <brk id="47" max="3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K112"/>
  <sheetViews>
    <sheetView view="pageBreakPreview" zoomScale="70" zoomScaleNormal="100" zoomScaleSheetLayoutView="70" workbookViewId="0">
      <selection activeCell="E10" sqref="E10"/>
    </sheetView>
  </sheetViews>
  <sheetFormatPr defaultRowHeight="21"/>
  <cols>
    <col min="1" max="1" width="39.85546875" style="116" customWidth="1"/>
    <col min="2" max="2" width="7.42578125" style="133" bestFit="1" customWidth="1"/>
    <col min="3" max="3" width="9" style="133" customWidth="1"/>
    <col min="4" max="4" width="9.85546875" style="133" customWidth="1"/>
    <col min="5" max="5" width="10.85546875" style="133" customWidth="1"/>
    <col min="6" max="6" width="9" style="134" customWidth="1"/>
    <col min="7" max="7" width="14.5703125" style="134" customWidth="1"/>
    <col min="8" max="8" width="41.140625" style="116" customWidth="1"/>
    <col min="9" max="256" width="9" style="116"/>
    <col min="257" max="257" width="27.42578125" style="116" customWidth="1"/>
    <col min="258" max="263" width="9" style="116" customWidth="1"/>
    <col min="264" max="264" width="71.42578125" style="116" customWidth="1"/>
    <col min="265" max="512" width="9" style="116"/>
    <col min="513" max="513" width="27.42578125" style="116" customWidth="1"/>
    <col min="514" max="519" width="9" style="116" customWidth="1"/>
    <col min="520" max="520" width="71.42578125" style="116" customWidth="1"/>
    <col min="521" max="768" width="9" style="116"/>
    <col min="769" max="769" width="27.42578125" style="116" customWidth="1"/>
    <col min="770" max="775" width="9" style="116" customWidth="1"/>
    <col min="776" max="776" width="71.42578125" style="116" customWidth="1"/>
    <col min="777" max="1024" width="9" style="116"/>
    <col min="1025" max="1025" width="27.42578125" style="116" customWidth="1"/>
    <col min="1026" max="1031" width="9" style="116" customWidth="1"/>
    <col min="1032" max="1032" width="71.42578125" style="116" customWidth="1"/>
    <col min="1033" max="1280" width="9" style="116"/>
    <col min="1281" max="1281" width="27.42578125" style="116" customWidth="1"/>
    <col min="1282" max="1287" width="9" style="116" customWidth="1"/>
    <col min="1288" max="1288" width="71.42578125" style="116" customWidth="1"/>
    <col min="1289" max="1536" width="9" style="116"/>
    <col min="1537" max="1537" width="27.42578125" style="116" customWidth="1"/>
    <col min="1538" max="1543" width="9" style="116" customWidth="1"/>
    <col min="1544" max="1544" width="71.42578125" style="116" customWidth="1"/>
    <col min="1545" max="1792" width="9" style="116"/>
    <col min="1793" max="1793" width="27.42578125" style="116" customWidth="1"/>
    <col min="1794" max="1799" width="9" style="116" customWidth="1"/>
    <col min="1800" max="1800" width="71.42578125" style="116" customWidth="1"/>
    <col min="1801" max="2048" width="9" style="116"/>
    <col min="2049" max="2049" width="27.42578125" style="116" customWidth="1"/>
    <col min="2050" max="2055" width="9" style="116" customWidth="1"/>
    <col min="2056" max="2056" width="71.42578125" style="116" customWidth="1"/>
    <col min="2057" max="2304" width="9" style="116"/>
    <col min="2305" max="2305" width="27.42578125" style="116" customWidth="1"/>
    <col min="2306" max="2311" width="9" style="116" customWidth="1"/>
    <col min="2312" max="2312" width="71.42578125" style="116" customWidth="1"/>
    <col min="2313" max="2560" width="9" style="116"/>
    <col min="2561" max="2561" width="27.42578125" style="116" customWidth="1"/>
    <col min="2562" max="2567" width="9" style="116" customWidth="1"/>
    <col min="2568" max="2568" width="71.42578125" style="116" customWidth="1"/>
    <col min="2569" max="2816" width="9" style="116"/>
    <col min="2817" max="2817" width="27.42578125" style="116" customWidth="1"/>
    <col min="2818" max="2823" width="9" style="116" customWidth="1"/>
    <col min="2824" max="2824" width="71.42578125" style="116" customWidth="1"/>
    <col min="2825" max="3072" width="9" style="116"/>
    <col min="3073" max="3073" width="27.42578125" style="116" customWidth="1"/>
    <col min="3074" max="3079" width="9" style="116" customWidth="1"/>
    <col min="3080" max="3080" width="71.42578125" style="116" customWidth="1"/>
    <col min="3081" max="3328" width="9" style="116"/>
    <col min="3329" max="3329" width="27.42578125" style="116" customWidth="1"/>
    <col min="3330" max="3335" width="9" style="116" customWidth="1"/>
    <col min="3336" max="3336" width="71.42578125" style="116" customWidth="1"/>
    <col min="3337" max="3584" width="9" style="116"/>
    <col min="3585" max="3585" width="27.42578125" style="116" customWidth="1"/>
    <col min="3586" max="3591" width="9" style="116" customWidth="1"/>
    <col min="3592" max="3592" width="71.42578125" style="116" customWidth="1"/>
    <col min="3593" max="3840" width="9" style="116"/>
    <col min="3841" max="3841" width="27.42578125" style="116" customWidth="1"/>
    <col min="3842" max="3847" width="9" style="116" customWidth="1"/>
    <col min="3848" max="3848" width="71.42578125" style="116" customWidth="1"/>
    <col min="3849" max="4096" width="9" style="116"/>
    <col min="4097" max="4097" width="27.42578125" style="116" customWidth="1"/>
    <col min="4098" max="4103" width="9" style="116" customWidth="1"/>
    <col min="4104" max="4104" width="71.42578125" style="116" customWidth="1"/>
    <col min="4105" max="4352" width="9" style="116"/>
    <col min="4353" max="4353" width="27.42578125" style="116" customWidth="1"/>
    <col min="4354" max="4359" width="9" style="116" customWidth="1"/>
    <col min="4360" max="4360" width="71.42578125" style="116" customWidth="1"/>
    <col min="4361" max="4608" width="9" style="116"/>
    <col min="4609" max="4609" width="27.42578125" style="116" customWidth="1"/>
    <col min="4610" max="4615" width="9" style="116" customWidth="1"/>
    <col min="4616" max="4616" width="71.42578125" style="116" customWidth="1"/>
    <col min="4617" max="4864" width="9" style="116"/>
    <col min="4865" max="4865" width="27.42578125" style="116" customWidth="1"/>
    <col min="4866" max="4871" width="9" style="116" customWidth="1"/>
    <col min="4872" max="4872" width="71.42578125" style="116" customWidth="1"/>
    <col min="4873" max="5120" width="9" style="116"/>
    <col min="5121" max="5121" width="27.42578125" style="116" customWidth="1"/>
    <col min="5122" max="5127" width="9" style="116" customWidth="1"/>
    <col min="5128" max="5128" width="71.42578125" style="116" customWidth="1"/>
    <col min="5129" max="5376" width="9" style="116"/>
    <col min="5377" max="5377" width="27.42578125" style="116" customWidth="1"/>
    <col min="5378" max="5383" width="9" style="116" customWidth="1"/>
    <col min="5384" max="5384" width="71.42578125" style="116" customWidth="1"/>
    <col min="5385" max="5632" width="9" style="116"/>
    <col min="5633" max="5633" width="27.42578125" style="116" customWidth="1"/>
    <col min="5634" max="5639" width="9" style="116" customWidth="1"/>
    <col min="5640" max="5640" width="71.42578125" style="116" customWidth="1"/>
    <col min="5641" max="5888" width="9" style="116"/>
    <col min="5889" max="5889" width="27.42578125" style="116" customWidth="1"/>
    <col min="5890" max="5895" width="9" style="116" customWidth="1"/>
    <col min="5896" max="5896" width="71.42578125" style="116" customWidth="1"/>
    <col min="5897" max="6144" width="9" style="116"/>
    <col min="6145" max="6145" width="27.42578125" style="116" customWidth="1"/>
    <col min="6146" max="6151" width="9" style="116" customWidth="1"/>
    <col min="6152" max="6152" width="71.42578125" style="116" customWidth="1"/>
    <col min="6153" max="6400" width="9" style="116"/>
    <col min="6401" max="6401" width="27.42578125" style="116" customWidth="1"/>
    <col min="6402" max="6407" width="9" style="116" customWidth="1"/>
    <col min="6408" max="6408" width="71.42578125" style="116" customWidth="1"/>
    <col min="6409" max="6656" width="9" style="116"/>
    <col min="6657" max="6657" width="27.42578125" style="116" customWidth="1"/>
    <col min="6658" max="6663" width="9" style="116" customWidth="1"/>
    <col min="6664" max="6664" width="71.42578125" style="116" customWidth="1"/>
    <col min="6665" max="6912" width="9" style="116"/>
    <col min="6913" max="6913" width="27.42578125" style="116" customWidth="1"/>
    <col min="6914" max="6919" width="9" style="116" customWidth="1"/>
    <col min="6920" max="6920" width="71.42578125" style="116" customWidth="1"/>
    <col min="6921" max="7168" width="9" style="116"/>
    <col min="7169" max="7169" width="27.42578125" style="116" customWidth="1"/>
    <col min="7170" max="7175" width="9" style="116" customWidth="1"/>
    <col min="7176" max="7176" width="71.42578125" style="116" customWidth="1"/>
    <col min="7177" max="7424" width="9" style="116"/>
    <col min="7425" max="7425" width="27.42578125" style="116" customWidth="1"/>
    <col min="7426" max="7431" width="9" style="116" customWidth="1"/>
    <col min="7432" max="7432" width="71.42578125" style="116" customWidth="1"/>
    <col min="7433" max="7680" width="9" style="116"/>
    <col min="7681" max="7681" width="27.42578125" style="116" customWidth="1"/>
    <col min="7682" max="7687" width="9" style="116" customWidth="1"/>
    <col min="7688" max="7688" width="71.42578125" style="116" customWidth="1"/>
    <col min="7689" max="7936" width="9" style="116"/>
    <col min="7937" max="7937" width="27.42578125" style="116" customWidth="1"/>
    <col min="7938" max="7943" width="9" style="116" customWidth="1"/>
    <col min="7944" max="7944" width="71.42578125" style="116" customWidth="1"/>
    <col min="7945" max="8192" width="9" style="116"/>
    <col min="8193" max="8193" width="27.42578125" style="116" customWidth="1"/>
    <col min="8194" max="8199" width="9" style="116" customWidth="1"/>
    <col min="8200" max="8200" width="71.42578125" style="116" customWidth="1"/>
    <col min="8201" max="8448" width="9" style="116"/>
    <col min="8449" max="8449" width="27.42578125" style="116" customWidth="1"/>
    <col min="8450" max="8455" width="9" style="116" customWidth="1"/>
    <col min="8456" max="8456" width="71.42578125" style="116" customWidth="1"/>
    <col min="8457" max="8704" width="9" style="116"/>
    <col min="8705" max="8705" width="27.42578125" style="116" customWidth="1"/>
    <col min="8706" max="8711" width="9" style="116" customWidth="1"/>
    <col min="8712" max="8712" width="71.42578125" style="116" customWidth="1"/>
    <col min="8713" max="8960" width="9" style="116"/>
    <col min="8961" max="8961" width="27.42578125" style="116" customWidth="1"/>
    <col min="8962" max="8967" width="9" style="116" customWidth="1"/>
    <col min="8968" max="8968" width="71.42578125" style="116" customWidth="1"/>
    <col min="8969" max="9216" width="9" style="116"/>
    <col min="9217" max="9217" width="27.42578125" style="116" customWidth="1"/>
    <col min="9218" max="9223" width="9" style="116" customWidth="1"/>
    <col min="9224" max="9224" width="71.42578125" style="116" customWidth="1"/>
    <col min="9225" max="9472" width="9" style="116"/>
    <col min="9473" max="9473" width="27.42578125" style="116" customWidth="1"/>
    <col min="9474" max="9479" width="9" style="116" customWidth="1"/>
    <col min="9480" max="9480" width="71.42578125" style="116" customWidth="1"/>
    <col min="9481" max="9728" width="9" style="116"/>
    <col min="9729" max="9729" width="27.42578125" style="116" customWidth="1"/>
    <col min="9730" max="9735" width="9" style="116" customWidth="1"/>
    <col min="9736" max="9736" width="71.42578125" style="116" customWidth="1"/>
    <col min="9737" max="9984" width="9" style="116"/>
    <col min="9985" max="9985" width="27.42578125" style="116" customWidth="1"/>
    <col min="9986" max="9991" width="9" style="116" customWidth="1"/>
    <col min="9992" max="9992" width="71.42578125" style="116" customWidth="1"/>
    <col min="9993" max="10240" width="9" style="116"/>
    <col min="10241" max="10241" width="27.42578125" style="116" customWidth="1"/>
    <col min="10242" max="10247" width="9" style="116" customWidth="1"/>
    <col min="10248" max="10248" width="71.42578125" style="116" customWidth="1"/>
    <col min="10249" max="10496" width="9" style="116"/>
    <col min="10497" max="10497" width="27.42578125" style="116" customWidth="1"/>
    <col min="10498" max="10503" width="9" style="116" customWidth="1"/>
    <col min="10504" max="10504" width="71.42578125" style="116" customWidth="1"/>
    <col min="10505" max="10752" width="9" style="116"/>
    <col min="10753" max="10753" width="27.42578125" style="116" customWidth="1"/>
    <col min="10754" max="10759" width="9" style="116" customWidth="1"/>
    <col min="10760" max="10760" width="71.42578125" style="116" customWidth="1"/>
    <col min="10761" max="11008" width="9" style="116"/>
    <col min="11009" max="11009" width="27.42578125" style="116" customWidth="1"/>
    <col min="11010" max="11015" width="9" style="116" customWidth="1"/>
    <col min="11016" max="11016" width="71.42578125" style="116" customWidth="1"/>
    <col min="11017" max="11264" width="9" style="116"/>
    <col min="11265" max="11265" width="27.42578125" style="116" customWidth="1"/>
    <col min="11266" max="11271" width="9" style="116" customWidth="1"/>
    <col min="11272" max="11272" width="71.42578125" style="116" customWidth="1"/>
    <col min="11273" max="11520" width="9" style="116"/>
    <col min="11521" max="11521" width="27.42578125" style="116" customWidth="1"/>
    <col min="11522" max="11527" width="9" style="116" customWidth="1"/>
    <col min="11528" max="11528" width="71.42578125" style="116" customWidth="1"/>
    <col min="11529" max="11776" width="9" style="116"/>
    <col min="11777" max="11777" width="27.42578125" style="116" customWidth="1"/>
    <col min="11778" max="11783" width="9" style="116" customWidth="1"/>
    <col min="11784" max="11784" width="71.42578125" style="116" customWidth="1"/>
    <col min="11785" max="12032" width="9" style="116"/>
    <col min="12033" max="12033" width="27.42578125" style="116" customWidth="1"/>
    <col min="12034" max="12039" width="9" style="116" customWidth="1"/>
    <col min="12040" max="12040" width="71.42578125" style="116" customWidth="1"/>
    <col min="12041" max="12288" width="9" style="116"/>
    <col min="12289" max="12289" width="27.42578125" style="116" customWidth="1"/>
    <col min="12290" max="12295" width="9" style="116" customWidth="1"/>
    <col min="12296" max="12296" width="71.42578125" style="116" customWidth="1"/>
    <col min="12297" max="12544" width="9" style="116"/>
    <col min="12545" max="12545" width="27.42578125" style="116" customWidth="1"/>
    <col min="12546" max="12551" width="9" style="116" customWidth="1"/>
    <col min="12552" max="12552" width="71.42578125" style="116" customWidth="1"/>
    <col min="12553" max="12800" width="9" style="116"/>
    <col min="12801" max="12801" width="27.42578125" style="116" customWidth="1"/>
    <col min="12802" max="12807" width="9" style="116" customWidth="1"/>
    <col min="12808" max="12808" width="71.42578125" style="116" customWidth="1"/>
    <col min="12809" max="13056" width="9" style="116"/>
    <col min="13057" max="13057" width="27.42578125" style="116" customWidth="1"/>
    <col min="13058" max="13063" width="9" style="116" customWidth="1"/>
    <col min="13064" max="13064" width="71.42578125" style="116" customWidth="1"/>
    <col min="13065" max="13312" width="9" style="116"/>
    <col min="13313" max="13313" width="27.42578125" style="116" customWidth="1"/>
    <col min="13314" max="13319" width="9" style="116" customWidth="1"/>
    <col min="13320" max="13320" width="71.42578125" style="116" customWidth="1"/>
    <col min="13321" max="13568" width="9" style="116"/>
    <col min="13569" max="13569" width="27.42578125" style="116" customWidth="1"/>
    <col min="13570" max="13575" width="9" style="116" customWidth="1"/>
    <col min="13576" max="13576" width="71.42578125" style="116" customWidth="1"/>
    <col min="13577" max="13824" width="9" style="116"/>
    <col min="13825" max="13825" width="27.42578125" style="116" customWidth="1"/>
    <col min="13826" max="13831" width="9" style="116" customWidth="1"/>
    <col min="13832" max="13832" width="71.42578125" style="116" customWidth="1"/>
    <col min="13833" max="14080" width="9" style="116"/>
    <col min="14081" max="14081" width="27.42578125" style="116" customWidth="1"/>
    <col min="14082" max="14087" width="9" style="116" customWidth="1"/>
    <col min="14088" max="14088" width="71.42578125" style="116" customWidth="1"/>
    <col min="14089" max="14336" width="9" style="116"/>
    <col min="14337" max="14337" width="27.42578125" style="116" customWidth="1"/>
    <col min="14338" max="14343" width="9" style="116" customWidth="1"/>
    <col min="14344" max="14344" width="71.42578125" style="116" customWidth="1"/>
    <col min="14345" max="14592" width="9" style="116"/>
    <col min="14593" max="14593" width="27.42578125" style="116" customWidth="1"/>
    <col min="14594" max="14599" width="9" style="116" customWidth="1"/>
    <col min="14600" max="14600" width="71.42578125" style="116" customWidth="1"/>
    <col min="14601" max="14848" width="9" style="116"/>
    <col min="14849" max="14849" width="27.42578125" style="116" customWidth="1"/>
    <col min="14850" max="14855" width="9" style="116" customWidth="1"/>
    <col min="14856" max="14856" width="71.42578125" style="116" customWidth="1"/>
    <col min="14857" max="15104" width="9" style="116"/>
    <col min="15105" max="15105" width="27.42578125" style="116" customWidth="1"/>
    <col min="15106" max="15111" width="9" style="116" customWidth="1"/>
    <col min="15112" max="15112" width="71.42578125" style="116" customWidth="1"/>
    <col min="15113" max="15360" width="9" style="116"/>
    <col min="15361" max="15361" width="27.42578125" style="116" customWidth="1"/>
    <col min="15362" max="15367" width="9" style="116" customWidth="1"/>
    <col min="15368" max="15368" width="71.42578125" style="116" customWidth="1"/>
    <col min="15369" max="15616" width="9" style="116"/>
    <col min="15617" max="15617" width="27.42578125" style="116" customWidth="1"/>
    <col min="15618" max="15623" width="9" style="116" customWidth="1"/>
    <col min="15624" max="15624" width="71.42578125" style="116" customWidth="1"/>
    <col min="15625" max="15872" width="9" style="116"/>
    <col min="15873" max="15873" width="27.42578125" style="116" customWidth="1"/>
    <col min="15874" max="15879" width="9" style="116" customWidth="1"/>
    <col min="15880" max="15880" width="71.42578125" style="116" customWidth="1"/>
    <col min="15881" max="16128" width="9" style="116"/>
    <col min="16129" max="16129" width="27.42578125" style="116" customWidth="1"/>
    <col min="16130" max="16135" width="9" style="116" customWidth="1"/>
    <col min="16136" max="16136" width="71.42578125" style="116" customWidth="1"/>
    <col min="16137" max="16384" width="9" style="116"/>
  </cols>
  <sheetData>
    <row r="1" spans="1:11">
      <c r="A1" s="361" t="s">
        <v>362</v>
      </c>
      <c r="B1" s="361"/>
      <c r="C1" s="361"/>
      <c r="D1" s="361"/>
      <c r="E1" s="361"/>
      <c r="F1" s="361"/>
      <c r="G1" s="361"/>
      <c r="H1" s="361"/>
    </row>
    <row r="2" spans="1:11" s="119" customFormat="1">
      <c r="A2" s="117" t="s">
        <v>287</v>
      </c>
      <c r="B2" s="118"/>
      <c r="C2" s="118"/>
      <c r="D2" s="118"/>
      <c r="E2" s="118"/>
      <c r="F2" s="118"/>
      <c r="H2" s="120"/>
      <c r="J2" s="118"/>
      <c r="K2" s="118"/>
    </row>
    <row r="3" spans="1:11" s="119" customFormat="1">
      <c r="A3" s="117"/>
      <c r="B3" s="118"/>
      <c r="C3" s="118"/>
      <c r="D3" s="118"/>
      <c r="E3" s="118"/>
      <c r="F3" s="118"/>
      <c r="H3" s="120" t="s">
        <v>232</v>
      </c>
      <c r="J3" s="118"/>
      <c r="K3" s="118"/>
    </row>
    <row r="4" spans="1:11" s="122" customFormat="1">
      <c r="A4" s="362" t="s">
        <v>86</v>
      </c>
      <c r="B4" s="362" t="s">
        <v>236</v>
      </c>
      <c r="C4" s="368" t="s">
        <v>188</v>
      </c>
      <c r="D4" s="368"/>
      <c r="E4" s="368"/>
      <c r="F4" s="365" t="s">
        <v>323</v>
      </c>
      <c r="G4" s="365" t="s">
        <v>324</v>
      </c>
      <c r="H4" s="153" t="s">
        <v>290</v>
      </c>
    </row>
    <row r="5" spans="1:11" s="122" customFormat="1">
      <c r="A5" s="363"/>
      <c r="B5" s="363"/>
      <c r="C5" s="363" t="s">
        <v>288</v>
      </c>
      <c r="D5" s="363" t="s">
        <v>289</v>
      </c>
      <c r="E5" s="363" t="s">
        <v>191</v>
      </c>
      <c r="F5" s="366"/>
      <c r="G5" s="366"/>
      <c r="H5" s="154" t="s">
        <v>321</v>
      </c>
    </row>
    <row r="6" spans="1:11" s="122" customFormat="1">
      <c r="A6" s="364"/>
      <c r="B6" s="364"/>
      <c r="C6" s="364"/>
      <c r="D6" s="364"/>
      <c r="E6" s="364"/>
      <c r="F6" s="367"/>
      <c r="G6" s="367"/>
      <c r="H6" s="155" t="s">
        <v>322</v>
      </c>
    </row>
    <row r="7" spans="1:11" s="122" customFormat="1">
      <c r="A7" s="123" t="s">
        <v>291</v>
      </c>
      <c r="B7" s="156"/>
      <c r="C7" s="156"/>
      <c r="D7" s="156"/>
      <c r="E7" s="156"/>
      <c r="F7" s="124"/>
      <c r="G7" s="124"/>
      <c r="H7" s="123"/>
    </row>
    <row r="8" spans="1:11" s="122" customFormat="1" ht="20.25" customHeight="1">
      <c r="A8" s="123" t="s">
        <v>292</v>
      </c>
      <c r="B8" s="156"/>
      <c r="C8" s="156"/>
      <c r="D8" s="156"/>
      <c r="E8" s="156"/>
      <c r="F8" s="124"/>
      <c r="G8" s="124"/>
      <c r="H8" s="123"/>
    </row>
    <row r="9" spans="1:11" s="122" customFormat="1">
      <c r="A9" s="128" t="s">
        <v>293</v>
      </c>
      <c r="B9" s="153"/>
      <c r="C9" s="153"/>
      <c r="D9" s="153"/>
      <c r="E9" s="153"/>
      <c r="F9" s="121"/>
      <c r="G9" s="121"/>
      <c r="H9" s="128"/>
    </row>
    <row r="10" spans="1:11" s="122" customFormat="1">
      <c r="A10" s="141" t="s">
        <v>306</v>
      </c>
      <c r="B10" s="156"/>
      <c r="C10" s="156"/>
      <c r="D10" s="156"/>
      <c r="E10" s="156"/>
      <c r="F10" s="124"/>
      <c r="G10" s="124"/>
      <c r="H10" s="123"/>
    </row>
    <row r="11" spans="1:11" s="122" customFormat="1">
      <c r="A11" s="137" t="s">
        <v>305</v>
      </c>
      <c r="B11" s="138"/>
      <c r="C11" s="138"/>
      <c r="D11" s="138"/>
      <c r="E11" s="138"/>
      <c r="F11" s="139"/>
      <c r="G11" s="139"/>
      <c r="H11" s="140"/>
    </row>
    <row r="12" spans="1:11" s="122" customFormat="1">
      <c r="A12" s="142" t="s">
        <v>304</v>
      </c>
      <c r="B12" s="143"/>
      <c r="C12" s="143"/>
      <c r="D12" s="143"/>
      <c r="E12" s="143"/>
      <c r="F12" s="144"/>
      <c r="G12" s="144"/>
      <c r="H12" s="145"/>
    </row>
    <row r="13" spans="1:11" s="122" customFormat="1">
      <c r="A13" s="141" t="s">
        <v>307</v>
      </c>
      <c r="B13" s="156"/>
      <c r="C13" s="156"/>
      <c r="D13" s="156"/>
      <c r="E13" s="156"/>
      <c r="F13" s="124"/>
      <c r="G13" s="124"/>
      <c r="H13" s="123"/>
    </row>
    <row r="14" spans="1:11" s="122" customFormat="1">
      <c r="A14" s="137" t="s">
        <v>305</v>
      </c>
      <c r="B14" s="138"/>
      <c r="C14" s="138"/>
      <c r="D14" s="138"/>
      <c r="E14" s="138"/>
      <c r="F14" s="139"/>
      <c r="G14" s="139"/>
      <c r="H14" s="140"/>
    </row>
    <row r="15" spans="1:11" s="122" customFormat="1">
      <c r="A15" s="142" t="s">
        <v>304</v>
      </c>
      <c r="B15" s="143"/>
      <c r="C15" s="143"/>
      <c r="D15" s="143"/>
      <c r="E15" s="143"/>
      <c r="F15" s="144"/>
      <c r="G15" s="144"/>
      <c r="H15" s="145"/>
    </row>
    <row r="16" spans="1:11" s="122" customFormat="1">
      <c r="A16" s="141" t="s">
        <v>308</v>
      </c>
      <c r="B16" s="156"/>
      <c r="C16" s="156"/>
      <c r="D16" s="156"/>
      <c r="E16" s="156"/>
      <c r="F16" s="124"/>
      <c r="G16" s="124"/>
      <c r="H16" s="123"/>
    </row>
    <row r="17" spans="1:8" s="122" customFormat="1">
      <c r="A17" s="137" t="s">
        <v>305</v>
      </c>
      <c r="B17" s="138"/>
      <c r="C17" s="138"/>
      <c r="D17" s="138"/>
      <c r="E17" s="138"/>
      <c r="F17" s="139"/>
      <c r="G17" s="139"/>
      <c r="H17" s="140"/>
    </row>
    <row r="18" spans="1:8" s="122" customFormat="1">
      <c r="A18" s="142" t="s">
        <v>304</v>
      </c>
      <c r="B18" s="143"/>
      <c r="C18" s="143"/>
      <c r="D18" s="143"/>
      <c r="E18" s="143"/>
      <c r="F18" s="144"/>
      <c r="G18" s="144"/>
      <c r="H18" s="145"/>
    </row>
    <row r="19" spans="1:8" s="122" customFormat="1">
      <c r="A19" s="141" t="s">
        <v>309</v>
      </c>
      <c r="B19" s="156"/>
      <c r="C19" s="156"/>
      <c r="D19" s="156"/>
      <c r="E19" s="156"/>
      <c r="F19" s="124"/>
      <c r="G19" s="124"/>
      <c r="H19" s="123"/>
    </row>
    <row r="20" spans="1:8" s="122" customFormat="1">
      <c r="A20" s="137" t="s">
        <v>305</v>
      </c>
      <c r="B20" s="138"/>
      <c r="C20" s="138"/>
      <c r="D20" s="138"/>
      <c r="E20" s="138"/>
      <c r="F20" s="139"/>
      <c r="G20" s="139"/>
      <c r="H20" s="140"/>
    </row>
    <row r="21" spans="1:8" s="122" customFormat="1">
      <c r="A21" s="142" t="s">
        <v>304</v>
      </c>
      <c r="B21" s="143"/>
      <c r="C21" s="143"/>
      <c r="D21" s="143"/>
      <c r="E21" s="143"/>
      <c r="F21" s="144"/>
      <c r="G21" s="144"/>
      <c r="H21" s="145"/>
    </row>
    <row r="22" spans="1:8" s="122" customFormat="1">
      <c r="A22" s="141" t="s">
        <v>310</v>
      </c>
      <c r="B22" s="156"/>
      <c r="C22" s="156"/>
      <c r="D22" s="156"/>
      <c r="E22" s="156"/>
      <c r="F22" s="124"/>
      <c r="G22" s="124"/>
      <c r="H22" s="123"/>
    </row>
    <row r="23" spans="1:8" s="122" customFormat="1">
      <c r="A23" s="137" t="s">
        <v>305</v>
      </c>
      <c r="B23" s="138"/>
      <c r="C23" s="138"/>
      <c r="D23" s="138"/>
      <c r="E23" s="138"/>
      <c r="F23" s="139"/>
      <c r="G23" s="139"/>
      <c r="H23" s="140"/>
    </row>
    <row r="24" spans="1:8" s="122" customFormat="1">
      <c r="A24" s="142" t="s">
        <v>304</v>
      </c>
      <c r="B24" s="143"/>
      <c r="C24" s="143"/>
      <c r="D24" s="143"/>
      <c r="E24" s="143"/>
      <c r="F24" s="144"/>
      <c r="G24" s="144"/>
      <c r="H24" s="145"/>
    </row>
    <row r="25" spans="1:8" s="122" customFormat="1">
      <c r="A25" s="141" t="s">
        <v>311</v>
      </c>
      <c r="B25" s="156"/>
      <c r="C25" s="156"/>
      <c r="D25" s="156"/>
      <c r="E25" s="156"/>
      <c r="F25" s="124"/>
      <c r="G25" s="124"/>
      <c r="H25" s="123"/>
    </row>
    <row r="26" spans="1:8" s="122" customFormat="1">
      <c r="A26" s="137" t="s">
        <v>305</v>
      </c>
      <c r="B26" s="138"/>
      <c r="C26" s="138"/>
      <c r="D26" s="138"/>
      <c r="E26" s="138"/>
      <c r="F26" s="139"/>
      <c r="G26" s="139"/>
      <c r="H26" s="140"/>
    </row>
    <row r="27" spans="1:8" s="122" customFormat="1">
      <c r="A27" s="142" t="s">
        <v>304</v>
      </c>
      <c r="B27" s="143"/>
      <c r="C27" s="143"/>
      <c r="D27" s="143"/>
      <c r="E27" s="143"/>
      <c r="F27" s="144"/>
      <c r="G27" s="144"/>
      <c r="H27" s="145"/>
    </row>
    <row r="28" spans="1:8" s="122" customFormat="1">
      <c r="A28" s="141" t="s">
        <v>312</v>
      </c>
      <c r="B28" s="156"/>
      <c r="C28" s="156"/>
      <c r="D28" s="156"/>
      <c r="E28" s="156"/>
      <c r="F28" s="124"/>
      <c r="G28" s="124"/>
      <c r="H28" s="123"/>
    </row>
    <row r="29" spans="1:8" s="122" customFormat="1">
      <c r="A29" s="137" t="s">
        <v>305</v>
      </c>
      <c r="B29" s="138"/>
      <c r="C29" s="138"/>
      <c r="D29" s="138"/>
      <c r="E29" s="138"/>
      <c r="F29" s="139"/>
      <c r="G29" s="139"/>
      <c r="H29" s="140"/>
    </row>
    <row r="30" spans="1:8" s="122" customFormat="1">
      <c r="A30" s="146" t="s">
        <v>304</v>
      </c>
      <c r="B30" s="147"/>
      <c r="C30" s="147"/>
      <c r="D30" s="147"/>
      <c r="E30" s="147"/>
      <c r="F30" s="148"/>
      <c r="G30" s="148"/>
      <c r="H30" s="149"/>
    </row>
    <row r="31" spans="1:8" s="122" customFormat="1">
      <c r="A31" s="141" t="s">
        <v>313</v>
      </c>
      <c r="B31" s="156"/>
      <c r="C31" s="156"/>
      <c r="D31" s="156"/>
      <c r="E31" s="156"/>
      <c r="F31" s="124"/>
      <c r="G31" s="124"/>
      <c r="H31" s="123"/>
    </row>
    <row r="32" spans="1:8" s="122" customFormat="1">
      <c r="A32" s="137" t="s">
        <v>305</v>
      </c>
      <c r="B32" s="138"/>
      <c r="C32" s="138"/>
      <c r="D32" s="138"/>
      <c r="E32" s="138"/>
      <c r="F32" s="139"/>
      <c r="G32" s="139"/>
      <c r="H32" s="140"/>
    </row>
    <row r="33" spans="1:8" s="122" customFormat="1">
      <c r="A33" s="142" t="s">
        <v>304</v>
      </c>
      <c r="B33" s="143"/>
      <c r="C33" s="143"/>
      <c r="D33" s="143"/>
      <c r="E33" s="143"/>
      <c r="F33" s="144"/>
      <c r="G33" s="144"/>
      <c r="H33" s="145"/>
    </row>
    <row r="34" spans="1:8" s="122" customFormat="1">
      <c r="A34" s="141" t="s">
        <v>314</v>
      </c>
      <c r="B34" s="156"/>
      <c r="C34" s="156"/>
      <c r="D34" s="156"/>
      <c r="E34" s="156"/>
      <c r="F34" s="124"/>
      <c r="G34" s="124"/>
      <c r="H34" s="123"/>
    </row>
    <row r="35" spans="1:8" s="122" customFormat="1">
      <c r="A35" s="137" t="s">
        <v>305</v>
      </c>
      <c r="B35" s="138"/>
      <c r="C35" s="138"/>
      <c r="D35" s="138"/>
      <c r="E35" s="138"/>
      <c r="F35" s="139"/>
      <c r="G35" s="139"/>
      <c r="H35" s="140"/>
    </row>
    <row r="36" spans="1:8" s="122" customFormat="1">
      <c r="A36" s="142" t="s">
        <v>304</v>
      </c>
      <c r="B36" s="143"/>
      <c r="C36" s="143"/>
      <c r="D36" s="143"/>
      <c r="E36" s="143"/>
      <c r="F36" s="144"/>
      <c r="G36" s="144"/>
      <c r="H36" s="145"/>
    </row>
    <row r="37" spans="1:8" s="122" customFormat="1">
      <c r="A37" s="141" t="s">
        <v>315</v>
      </c>
      <c r="B37" s="156"/>
      <c r="C37" s="156"/>
      <c r="D37" s="156"/>
      <c r="E37" s="156"/>
      <c r="F37" s="124"/>
      <c r="G37" s="124"/>
      <c r="H37" s="123"/>
    </row>
    <row r="38" spans="1:8" s="122" customFormat="1">
      <c r="A38" s="137" t="s">
        <v>305</v>
      </c>
      <c r="B38" s="138"/>
      <c r="C38" s="138"/>
      <c r="D38" s="138"/>
      <c r="E38" s="138"/>
      <c r="F38" s="139"/>
      <c r="G38" s="139"/>
      <c r="H38" s="140"/>
    </row>
    <row r="39" spans="1:8" s="122" customFormat="1">
      <c r="A39" s="142" t="s">
        <v>304</v>
      </c>
      <c r="B39" s="143"/>
      <c r="C39" s="143"/>
      <c r="D39" s="143"/>
      <c r="E39" s="143"/>
      <c r="F39" s="144"/>
      <c r="G39" s="144"/>
      <c r="H39" s="145"/>
    </row>
    <row r="40" spans="1:8" s="122" customFormat="1">
      <c r="A40" s="141" t="s">
        <v>316</v>
      </c>
      <c r="B40" s="156"/>
      <c r="C40" s="156"/>
      <c r="D40" s="156"/>
      <c r="E40" s="156"/>
      <c r="F40" s="124"/>
      <c r="G40" s="124"/>
      <c r="H40" s="123"/>
    </row>
    <row r="41" spans="1:8" s="122" customFormat="1">
      <c r="A41" s="137" t="s">
        <v>305</v>
      </c>
      <c r="B41" s="138"/>
      <c r="C41" s="138"/>
      <c r="D41" s="138"/>
      <c r="E41" s="138"/>
      <c r="F41" s="139"/>
      <c r="G41" s="139"/>
      <c r="H41" s="140"/>
    </row>
    <row r="42" spans="1:8" s="122" customFormat="1">
      <c r="A42" s="142" t="s">
        <v>304</v>
      </c>
      <c r="B42" s="143"/>
      <c r="C42" s="143"/>
      <c r="D42" s="143"/>
      <c r="E42" s="143"/>
      <c r="F42" s="144"/>
      <c r="G42" s="144"/>
      <c r="H42" s="145"/>
    </row>
    <row r="43" spans="1:8" s="122" customFormat="1">
      <c r="A43" s="141" t="s">
        <v>317</v>
      </c>
      <c r="B43" s="156"/>
      <c r="C43" s="156"/>
      <c r="D43" s="156"/>
      <c r="E43" s="156"/>
      <c r="F43" s="124"/>
      <c r="G43" s="124"/>
      <c r="H43" s="123"/>
    </row>
    <row r="44" spans="1:8" s="122" customFormat="1">
      <c r="A44" s="137" t="s">
        <v>305</v>
      </c>
      <c r="B44" s="138"/>
      <c r="C44" s="138"/>
      <c r="D44" s="138"/>
      <c r="E44" s="138"/>
      <c r="F44" s="139"/>
      <c r="G44" s="139"/>
      <c r="H44" s="140"/>
    </row>
    <row r="45" spans="1:8" s="122" customFormat="1">
      <c r="A45" s="142" t="s">
        <v>304</v>
      </c>
      <c r="B45" s="143"/>
      <c r="C45" s="143"/>
      <c r="D45" s="143"/>
      <c r="E45" s="143"/>
      <c r="F45" s="144"/>
      <c r="G45" s="144"/>
      <c r="H45" s="145"/>
    </row>
    <row r="46" spans="1:8" s="122" customFormat="1">
      <c r="A46" s="141" t="s">
        <v>318</v>
      </c>
      <c r="B46" s="156"/>
      <c r="C46" s="156"/>
      <c r="D46" s="156"/>
      <c r="E46" s="156"/>
      <c r="F46" s="124"/>
      <c r="G46" s="124"/>
      <c r="H46" s="123"/>
    </row>
    <row r="47" spans="1:8" s="122" customFormat="1">
      <c r="A47" s="137" t="s">
        <v>305</v>
      </c>
      <c r="B47" s="138"/>
      <c r="C47" s="138"/>
      <c r="D47" s="138"/>
      <c r="E47" s="138"/>
      <c r="F47" s="139"/>
      <c r="G47" s="139"/>
      <c r="H47" s="140"/>
    </row>
    <row r="48" spans="1:8" s="122" customFormat="1">
      <c r="A48" s="142" t="s">
        <v>304</v>
      </c>
      <c r="B48" s="143"/>
      <c r="C48" s="143"/>
      <c r="D48" s="143"/>
      <c r="E48" s="143"/>
      <c r="F48" s="144"/>
      <c r="G48" s="144"/>
      <c r="H48" s="145"/>
    </row>
    <row r="49" spans="1:8" s="122" customFormat="1">
      <c r="A49" s="141" t="s">
        <v>319</v>
      </c>
      <c r="B49" s="156"/>
      <c r="C49" s="156"/>
      <c r="D49" s="156"/>
      <c r="E49" s="156"/>
      <c r="F49" s="124"/>
      <c r="G49" s="124"/>
      <c r="H49" s="123"/>
    </row>
    <row r="50" spans="1:8" s="122" customFormat="1">
      <c r="A50" s="137" t="s">
        <v>305</v>
      </c>
      <c r="B50" s="138"/>
      <c r="C50" s="138"/>
      <c r="D50" s="138"/>
      <c r="E50" s="138"/>
      <c r="F50" s="139"/>
      <c r="G50" s="139"/>
      <c r="H50" s="140"/>
    </row>
    <row r="51" spans="1:8" s="122" customFormat="1">
      <c r="A51" s="142" t="s">
        <v>304</v>
      </c>
      <c r="B51" s="143"/>
      <c r="C51" s="143"/>
      <c r="D51" s="143"/>
      <c r="E51" s="143"/>
      <c r="F51" s="144"/>
      <c r="G51" s="144"/>
      <c r="H51" s="145"/>
    </row>
    <row r="52" spans="1:8" s="122" customFormat="1">
      <c r="A52" s="141" t="s">
        <v>320</v>
      </c>
      <c r="B52" s="156"/>
      <c r="C52" s="156"/>
      <c r="D52" s="156"/>
      <c r="E52" s="156"/>
      <c r="F52" s="124"/>
      <c r="G52" s="124"/>
      <c r="H52" s="123"/>
    </row>
    <row r="53" spans="1:8" s="122" customFormat="1">
      <c r="A53" s="137" t="s">
        <v>305</v>
      </c>
      <c r="B53" s="138"/>
      <c r="C53" s="138"/>
      <c r="D53" s="138"/>
      <c r="E53" s="138"/>
      <c r="F53" s="139"/>
      <c r="G53" s="139"/>
      <c r="H53" s="140"/>
    </row>
    <row r="54" spans="1:8" s="122" customFormat="1">
      <c r="A54" s="146" t="s">
        <v>304</v>
      </c>
      <c r="B54" s="147"/>
      <c r="C54" s="147"/>
      <c r="D54" s="147"/>
      <c r="E54" s="147"/>
      <c r="F54" s="148"/>
      <c r="G54" s="148"/>
      <c r="H54" s="149"/>
    </row>
    <row r="55" spans="1:8" s="127" customFormat="1">
      <c r="A55" s="123" t="s">
        <v>294</v>
      </c>
      <c r="B55" s="156"/>
      <c r="C55" s="156"/>
      <c r="D55" s="156"/>
      <c r="E55" s="156"/>
      <c r="F55" s="124"/>
      <c r="G55" s="124"/>
      <c r="H55" s="123"/>
    </row>
    <row r="56" spans="1:8" s="122" customFormat="1">
      <c r="A56" s="141" t="s">
        <v>306</v>
      </c>
      <c r="B56" s="156"/>
      <c r="C56" s="156"/>
      <c r="D56" s="156"/>
      <c r="E56" s="156"/>
      <c r="F56" s="124"/>
      <c r="G56" s="124"/>
      <c r="H56" s="123"/>
    </row>
    <row r="57" spans="1:8" s="122" customFormat="1">
      <c r="A57" s="137" t="s">
        <v>305</v>
      </c>
      <c r="B57" s="138"/>
      <c r="C57" s="138"/>
      <c r="D57" s="138"/>
      <c r="E57" s="138"/>
      <c r="F57" s="139"/>
      <c r="G57" s="139"/>
      <c r="H57" s="140"/>
    </row>
    <row r="58" spans="1:8" s="122" customFormat="1">
      <c r="A58" s="142" t="s">
        <v>304</v>
      </c>
      <c r="B58" s="143"/>
      <c r="C58" s="143"/>
      <c r="D58" s="143"/>
      <c r="E58" s="143"/>
      <c r="F58" s="144"/>
      <c r="G58" s="144"/>
      <c r="H58" s="145"/>
    </row>
    <row r="59" spans="1:8" s="122" customFormat="1">
      <c r="A59" s="141" t="s">
        <v>307</v>
      </c>
      <c r="B59" s="156"/>
      <c r="C59" s="156"/>
      <c r="D59" s="156"/>
      <c r="E59" s="156"/>
      <c r="F59" s="124"/>
      <c r="G59" s="124"/>
      <c r="H59" s="123"/>
    </row>
    <row r="60" spans="1:8" s="122" customFormat="1">
      <c r="A60" s="137" t="s">
        <v>305</v>
      </c>
      <c r="B60" s="138"/>
      <c r="C60" s="138"/>
      <c r="D60" s="138"/>
      <c r="E60" s="138"/>
      <c r="F60" s="139"/>
      <c r="G60" s="139"/>
      <c r="H60" s="140"/>
    </row>
    <row r="61" spans="1:8" s="122" customFormat="1">
      <c r="A61" s="142" t="s">
        <v>304</v>
      </c>
      <c r="B61" s="143"/>
      <c r="C61" s="143"/>
      <c r="D61" s="143"/>
      <c r="E61" s="143"/>
      <c r="F61" s="144"/>
      <c r="G61" s="144"/>
      <c r="H61" s="145"/>
    </row>
    <row r="62" spans="1:8" s="122" customFormat="1">
      <c r="A62" s="141" t="s">
        <v>308</v>
      </c>
      <c r="B62" s="156"/>
      <c r="C62" s="156"/>
      <c r="D62" s="156"/>
      <c r="E62" s="156"/>
      <c r="F62" s="124"/>
      <c r="G62" s="124"/>
      <c r="H62" s="123"/>
    </row>
    <row r="63" spans="1:8" s="122" customFormat="1">
      <c r="A63" s="137" t="s">
        <v>305</v>
      </c>
      <c r="B63" s="138"/>
      <c r="C63" s="138"/>
      <c r="D63" s="138"/>
      <c r="E63" s="138"/>
      <c r="F63" s="139"/>
      <c r="G63" s="139"/>
      <c r="H63" s="140"/>
    </row>
    <row r="64" spans="1:8" s="122" customFormat="1">
      <c r="A64" s="142" t="s">
        <v>304</v>
      </c>
      <c r="B64" s="143"/>
      <c r="C64" s="143"/>
      <c r="D64" s="143"/>
      <c r="E64" s="143"/>
      <c r="F64" s="144"/>
      <c r="G64" s="144"/>
      <c r="H64" s="145"/>
    </row>
    <row r="65" spans="1:8" s="122" customFormat="1">
      <c r="A65" s="141" t="s">
        <v>309</v>
      </c>
      <c r="B65" s="156"/>
      <c r="C65" s="156"/>
      <c r="D65" s="156"/>
      <c r="E65" s="156"/>
      <c r="F65" s="124"/>
      <c r="G65" s="124"/>
      <c r="H65" s="123"/>
    </row>
    <row r="66" spans="1:8" s="122" customFormat="1">
      <c r="A66" s="137" t="s">
        <v>305</v>
      </c>
      <c r="B66" s="138"/>
      <c r="C66" s="138"/>
      <c r="D66" s="138"/>
      <c r="E66" s="138"/>
      <c r="F66" s="139"/>
      <c r="G66" s="139"/>
      <c r="H66" s="140"/>
    </row>
    <row r="67" spans="1:8" s="122" customFormat="1">
      <c r="A67" s="142" t="s">
        <v>304</v>
      </c>
      <c r="B67" s="143"/>
      <c r="C67" s="143"/>
      <c r="D67" s="143"/>
      <c r="E67" s="143"/>
      <c r="F67" s="144"/>
      <c r="G67" s="144"/>
      <c r="H67" s="145"/>
    </row>
    <row r="68" spans="1:8" s="122" customFormat="1">
      <c r="A68" s="141" t="s">
        <v>310</v>
      </c>
      <c r="B68" s="156"/>
      <c r="C68" s="156"/>
      <c r="D68" s="156"/>
      <c r="E68" s="156"/>
      <c r="F68" s="124"/>
      <c r="G68" s="124"/>
      <c r="H68" s="123"/>
    </row>
    <row r="69" spans="1:8" s="122" customFormat="1">
      <c r="A69" s="137" t="s">
        <v>305</v>
      </c>
      <c r="B69" s="138"/>
      <c r="C69" s="138"/>
      <c r="D69" s="138"/>
      <c r="E69" s="138"/>
      <c r="F69" s="139"/>
      <c r="G69" s="139"/>
      <c r="H69" s="140"/>
    </row>
    <row r="70" spans="1:8" s="122" customFormat="1">
      <c r="A70" s="142" t="s">
        <v>304</v>
      </c>
      <c r="B70" s="143"/>
      <c r="C70" s="143"/>
      <c r="D70" s="143"/>
      <c r="E70" s="143"/>
      <c r="F70" s="144"/>
      <c r="G70" s="144"/>
      <c r="H70" s="145"/>
    </row>
    <row r="71" spans="1:8" s="122" customFormat="1">
      <c r="A71" s="141" t="s">
        <v>311</v>
      </c>
      <c r="B71" s="156"/>
      <c r="C71" s="156"/>
      <c r="D71" s="156"/>
      <c r="E71" s="156"/>
      <c r="F71" s="124"/>
      <c r="G71" s="124"/>
      <c r="H71" s="123"/>
    </row>
    <row r="72" spans="1:8" s="122" customFormat="1">
      <c r="A72" s="137" t="s">
        <v>305</v>
      </c>
      <c r="B72" s="138"/>
      <c r="C72" s="138"/>
      <c r="D72" s="138"/>
      <c r="E72" s="138"/>
      <c r="F72" s="139"/>
      <c r="G72" s="139"/>
      <c r="H72" s="140"/>
    </row>
    <row r="73" spans="1:8" s="122" customFormat="1">
      <c r="A73" s="142" t="s">
        <v>304</v>
      </c>
      <c r="B73" s="143"/>
      <c r="C73" s="143"/>
      <c r="D73" s="143"/>
      <c r="E73" s="143"/>
      <c r="F73" s="144"/>
      <c r="G73" s="144"/>
      <c r="H73" s="145"/>
    </row>
    <row r="74" spans="1:8" s="122" customFormat="1">
      <c r="A74" s="141" t="s">
        <v>312</v>
      </c>
      <c r="B74" s="156"/>
      <c r="C74" s="156"/>
      <c r="D74" s="156"/>
      <c r="E74" s="156"/>
      <c r="F74" s="124"/>
      <c r="G74" s="124"/>
      <c r="H74" s="123"/>
    </row>
    <row r="75" spans="1:8" s="122" customFormat="1">
      <c r="A75" s="137" t="s">
        <v>305</v>
      </c>
      <c r="B75" s="138"/>
      <c r="C75" s="138"/>
      <c r="D75" s="138"/>
      <c r="E75" s="138"/>
      <c r="F75" s="139"/>
      <c r="G75" s="139"/>
      <c r="H75" s="140"/>
    </row>
    <row r="76" spans="1:8" s="122" customFormat="1">
      <c r="A76" s="146" t="s">
        <v>304</v>
      </c>
      <c r="B76" s="147"/>
      <c r="C76" s="147"/>
      <c r="D76" s="147"/>
      <c r="E76" s="147"/>
      <c r="F76" s="148"/>
      <c r="G76" s="148"/>
      <c r="H76" s="149"/>
    </row>
    <row r="77" spans="1:8" s="122" customFormat="1">
      <c r="A77" s="141" t="s">
        <v>313</v>
      </c>
      <c r="B77" s="156"/>
      <c r="C77" s="156"/>
      <c r="D77" s="156"/>
      <c r="E77" s="156"/>
      <c r="F77" s="124"/>
      <c r="G77" s="124"/>
      <c r="H77" s="123"/>
    </row>
    <row r="78" spans="1:8" s="122" customFormat="1">
      <c r="A78" s="137" t="s">
        <v>305</v>
      </c>
      <c r="B78" s="138"/>
      <c r="C78" s="138"/>
      <c r="D78" s="138"/>
      <c r="E78" s="138"/>
      <c r="F78" s="139"/>
      <c r="G78" s="139"/>
      <c r="H78" s="140"/>
    </row>
    <row r="79" spans="1:8" s="122" customFormat="1">
      <c r="A79" s="146" t="s">
        <v>304</v>
      </c>
      <c r="B79" s="147"/>
      <c r="C79" s="147"/>
      <c r="D79" s="147"/>
      <c r="E79" s="147"/>
      <c r="F79" s="148"/>
      <c r="G79" s="148"/>
      <c r="H79" s="149"/>
    </row>
    <row r="80" spans="1:8" s="122" customFormat="1">
      <c r="A80" s="141" t="s">
        <v>314</v>
      </c>
      <c r="B80" s="156"/>
      <c r="C80" s="156"/>
      <c r="D80" s="156"/>
      <c r="E80" s="156"/>
      <c r="F80" s="124"/>
      <c r="G80" s="124"/>
      <c r="H80" s="123"/>
    </row>
    <row r="81" spans="1:8" s="122" customFormat="1">
      <c r="A81" s="137" t="s">
        <v>305</v>
      </c>
      <c r="B81" s="138"/>
      <c r="C81" s="138"/>
      <c r="D81" s="138"/>
      <c r="E81" s="138"/>
      <c r="F81" s="139"/>
      <c r="G81" s="139"/>
      <c r="H81" s="140"/>
    </row>
    <row r="82" spans="1:8" s="122" customFormat="1">
      <c r="A82" s="142" t="s">
        <v>304</v>
      </c>
      <c r="B82" s="143"/>
      <c r="C82" s="143"/>
      <c r="D82" s="143"/>
      <c r="E82" s="143"/>
      <c r="F82" s="144"/>
      <c r="G82" s="144"/>
      <c r="H82" s="145"/>
    </row>
    <row r="83" spans="1:8" s="122" customFormat="1">
      <c r="A83" s="141" t="s">
        <v>315</v>
      </c>
      <c r="B83" s="156"/>
      <c r="C83" s="156"/>
      <c r="D83" s="156"/>
      <c r="E83" s="156"/>
      <c r="F83" s="124"/>
      <c r="G83" s="124"/>
      <c r="H83" s="123"/>
    </row>
    <row r="84" spans="1:8" s="122" customFormat="1">
      <c r="A84" s="137" t="s">
        <v>305</v>
      </c>
      <c r="B84" s="138"/>
      <c r="C84" s="138"/>
      <c r="D84" s="138"/>
      <c r="E84" s="138"/>
      <c r="F84" s="139"/>
      <c r="G84" s="139"/>
      <c r="H84" s="140"/>
    </row>
    <row r="85" spans="1:8" s="122" customFormat="1">
      <c r="A85" s="142" t="s">
        <v>304</v>
      </c>
      <c r="B85" s="143"/>
      <c r="C85" s="143"/>
      <c r="D85" s="143"/>
      <c r="E85" s="143"/>
      <c r="F85" s="144"/>
      <c r="G85" s="144"/>
      <c r="H85" s="145"/>
    </row>
    <row r="86" spans="1:8" s="122" customFormat="1">
      <c r="A86" s="141" t="s">
        <v>316</v>
      </c>
      <c r="B86" s="156"/>
      <c r="C86" s="156"/>
      <c r="D86" s="156"/>
      <c r="E86" s="156"/>
      <c r="F86" s="124"/>
      <c r="G86" s="124"/>
      <c r="H86" s="123"/>
    </row>
    <row r="87" spans="1:8" s="122" customFormat="1">
      <c r="A87" s="137" t="s">
        <v>305</v>
      </c>
      <c r="B87" s="138"/>
      <c r="C87" s="138"/>
      <c r="D87" s="138"/>
      <c r="E87" s="138"/>
      <c r="F87" s="139"/>
      <c r="G87" s="139"/>
      <c r="H87" s="140"/>
    </row>
    <row r="88" spans="1:8" s="122" customFormat="1">
      <c r="A88" s="142" t="s">
        <v>304</v>
      </c>
      <c r="B88" s="143"/>
      <c r="C88" s="143"/>
      <c r="D88" s="143"/>
      <c r="E88" s="143"/>
      <c r="F88" s="144"/>
      <c r="G88" s="144"/>
      <c r="H88" s="145"/>
    </row>
    <row r="89" spans="1:8" s="122" customFormat="1">
      <c r="A89" s="141" t="s">
        <v>317</v>
      </c>
      <c r="B89" s="156"/>
      <c r="C89" s="156"/>
      <c r="D89" s="156"/>
      <c r="E89" s="156"/>
      <c r="F89" s="124"/>
      <c r="G89" s="124"/>
      <c r="H89" s="123"/>
    </row>
    <row r="90" spans="1:8" s="122" customFormat="1">
      <c r="A90" s="137" t="s">
        <v>305</v>
      </c>
      <c r="B90" s="138"/>
      <c r="C90" s="138"/>
      <c r="D90" s="138"/>
      <c r="E90" s="138"/>
      <c r="F90" s="139"/>
      <c r="G90" s="139"/>
      <c r="H90" s="140"/>
    </row>
    <row r="91" spans="1:8" s="122" customFormat="1">
      <c r="A91" s="142" t="s">
        <v>304</v>
      </c>
      <c r="B91" s="143"/>
      <c r="C91" s="143"/>
      <c r="D91" s="143"/>
      <c r="E91" s="143"/>
      <c r="F91" s="144"/>
      <c r="G91" s="144"/>
      <c r="H91" s="145"/>
    </row>
    <row r="92" spans="1:8" s="122" customFormat="1">
      <c r="A92" s="141" t="s">
        <v>318</v>
      </c>
      <c r="B92" s="156"/>
      <c r="C92" s="156"/>
      <c r="D92" s="156"/>
      <c r="E92" s="156"/>
      <c r="F92" s="124"/>
      <c r="G92" s="124"/>
      <c r="H92" s="123"/>
    </row>
    <row r="93" spans="1:8" s="122" customFormat="1">
      <c r="A93" s="137" t="s">
        <v>305</v>
      </c>
      <c r="B93" s="138"/>
      <c r="C93" s="138"/>
      <c r="D93" s="138"/>
      <c r="E93" s="138"/>
      <c r="F93" s="139"/>
      <c r="G93" s="139"/>
      <c r="H93" s="140"/>
    </row>
    <row r="94" spans="1:8" s="122" customFormat="1">
      <c r="A94" s="142" t="s">
        <v>304</v>
      </c>
      <c r="B94" s="143"/>
      <c r="C94" s="143"/>
      <c r="D94" s="143"/>
      <c r="E94" s="143"/>
      <c r="F94" s="144"/>
      <c r="G94" s="144"/>
      <c r="H94" s="145"/>
    </row>
    <row r="95" spans="1:8" s="122" customFormat="1">
      <c r="A95" s="141" t="s">
        <v>319</v>
      </c>
      <c r="B95" s="156"/>
      <c r="C95" s="156"/>
      <c r="D95" s="156"/>
      <c r="E95" s="156"/>
      <c r="F95" s="124"/>
      <c r="G95" s="124"/>
      <c r="H95" s="123"/>
    </row>
    <row r="96" spans="1:8" s="122" customFormat="1">
      <c r="A96" s="137" t="s">
        <v>305</v>
      </c>
      <c r="B96" s="138"/>
      <c r="C96" s="138"/>
      <c r="D96" s="138"/>
      <c r="E96" s="138"/>
      <c r="F96" s="139"/>
      <c r="G96" s="139"/>
      <c r="H96" s="140"/>
    </row>
    <row r="97" spans="1:8" s="122" customFormat="1">
      <c r="A97" s="142" t="s">
        <v>304</v>
      </c>
      <c r="B97" s="143"/>
      <c r="C97" s="143"/>
      <c r="D97" s="143"/>
      <c r="E97" s="143"/>
      <c r="F97" s="144"/>
      <c r="G97" s="144"/>
      <c r="H97" s="145"/>
    </row>
    <row r="98" spans="1:8" s="122" customFormat="1">
      <c r="A98" s="141" t="s">
        <v>320</v>
      </c>
      <c r="B98" s="156"/>
      <c r="C98" s="156"/>
      <c r="D98" s="156"/>
      <c r="E98" s="156"/>
      <c r="F98" s="124"/>
      <c r="G98" s="124"/>
      <c r="H98" s="123"/>
    </row>
    <row r="99" spans="1:8" s="122" customFormat="1">
      <c r="A99" s="137" t="s">
        <v>305</v>
      </c>
      <c r="B99" s="138"/>
      <c r="C99" s="138"/>
      <c r="D99" s="138"/>
      <c r="E99" s="138"/>
      <c r="F99" s="139"/>
      <c r="G99" s="139"/>
      <c r="H99" s="140"/>
    </row>
    <row r="100" spans="1:8" s="122" customFormat="1">
      <c r="A100" s="146" t="s">
        <v>304</v>
      </c>
      <c r="B100" s="147"/>
      <c r="C100" s="147"/>
      <c r="D100" s="147"/>
      <c r="E100" s="147"/>
      <c r="F100" s="148"/>
      <c r="G100" s="148"/>
      <c r="H100" s="149"/>
    </row>
    <row r="101" spans="1:8" s="122" customFormat="1">
      <c r="A101" s="128" t="s">
        <v>295</v>
      </c>
      <c r="B101" s="156"/>
      <c r="C101" s="156"/>
      <c r="D101" s="156"/>
      <c r="E101" s="156"/>
      <c r="F101" s="124"/>
      <c r="G101" s="124"/>
      <c r="H101" s="123"/>
    </row>
    <row r="102" spans="1:8" s="122" customFormat="1">
      <c r="A102" s="115" t="s">
        <v>300</v>
      </c>
      <c r="B102" s="156"/>
      <c r="C102" s="156"/>
      <c r="D102" s="156"/>
      <c r="E102" s="156"/>
      <c r="F102" s="124"/>
      <c r="G102" s="124"/>
      <c r="H102" s="123"/>
    </row>
    <row r="103" spans="1:8" s="122" customFormat="1">
      <c r="A103" s="113" t="s">
        <v>302</v>
      </c>
      <c r="B103" s="154"/>
      <c r="C103" s="154"/>
      <c r="D103" s="154"/>
      <c r="E103" s="154"/>
      <c r="F103" s="129"/>
      <c r="G103" s="129"/>
      <c r="H103" s="130"/>
    </row>
    <row r="104" spans="1:8" s="122" customFormat="1">
      <c r="A104" s="113" t="s">
        <v>303</v>
      </c>
      <c r="B104" s="154"/>
      <c r="C104" s="154"/>
      <c r="D104" s="154"/>
      <c r="E104" s="154"/>
      <c r="F104" s="129"/>
      <c r="G104" s="129"/>
      <c r="H104" s="130"/>
    </row>
    <row r="105" spans="1:8" s="122" customFormat="1">
      <c r="A105" s="115" t="s">
        <v>301</v>
      </c>
      <c r="B105" s="156"/>
      <c r="C105" s="156"/>
      <c r="D105" s="156"/>
      <c r="E105" s="156"/>
      <c r="F105" s="124"/>
      <c r="G105" s="124"/>
      <c r="H105" s="123"/>
    </row>
    <row r="106" spans="1:8" s="122" customFormat="1">
      <c r="A106" s="113" t="s">
        <v>302</v>
      </c>
      <c r="B106" s="154"/>
      <c r="C106" s="154"/>
      <c r="D106" s="154"/>
      <c r="E106" s="154"/>
      <c r="F106" s="129"/>
      <c r="G106" s="129"/>
      <c r="H106" s="130"/>
    </row>
    <row r="107" spans="1:8" s="126" customFormat="1">
      <c r="A107" s="114" t="s">
        <v>303</v>
      </c>
      <c r="B107" s="131"/>
      <c r="C107" s="131"/>
      <c r="D107" s="131"/>
      <c r="E107" s="131"/>
      <c r="F107" s="132"/>
      <c r="G107" s="132"/>
      <c r="H107" s="125"/>
    </row>
    <row r="108" spans="1:8">
      <c r="A108" s="111" t="s">
        <v>296</v>
      </c>
      <c r="H108" s="135"/>
    </row>
    <row r="112" spans="1:8">
      <c r="G112" s="136"/>
    </row>
  </sheetData>
  <mergeCells count="9">
    <mergeCell ref="A1:H1"/>
    <mergeCell ref="A4:A6"/>
    <mergeCell ref="B4:B6"/>
    <mergeCell ref="C5:C6"/>
    <mergeCell ref="D5:D6"/>
    <mergeCell ref="E5:E6"/>
    <mergeCell ref="F4:F6"/>
    <mergeCell ref="G4:G6"/>
    <mergeCell ref="C4:E4"/>
  </mergeCells>
  <printOptions horizontalCentered="1"/>
  <pageMargins left="0.51181102362204722" right="0" top="0.51181102362204722" bottom="0.51181102362204722" header="0.39370078740157483" footer="0"/>
  <pageSetup paperSize="9" scale="60" orientation="portrait" horizontalDpi="4294967295" verticalDpi="4294967295" r:id="rId1"/>
  <headerFooter alignWithMargins="0">
    <oddHeader>&amp;R&amp;"Angsana New,ธรรมดา"&amp;16กิจกรรมย่อย/โครงการ</oddHeader>
    <oddFooter>&amp;R&amp;"TH SarabunPSK,ตัวหนา"&amp;14แบบฟอร์มที่ 6</oddFooter>
  </headerFooter>
  <rowBreaks count="1" manualBreakCount="1">
    <brk id="55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9"/>
  <sheetViews>
    <sheetView view="pageBreakPreview" topLeftCell="A2" zoomScale="60" zoomScaleNormal="40" workbookViewId="0">
      <selection activeCell="G47" sqref="G47:G48"/>
    </sheetView>
  </sheetViews>
  <sheetFormatPr defaultColWidth="9" defaultRowHeight="18.75"/>
  <cols>
    <col min="1" max="1" width="40.42578125" style="20" bestFit="1" customWidth="1"/>
    <col min="2" max="5" width="9.28515625" style="20" customWidth="1"/>
    <col min="6" max="8" width="11.7109375" style="20" customWidth="1"/>
    <col min="9" max="9" width="13.42578125" style="20" customWidth="1"/>
    <col min="10" max="10" width="12.140625" style="20" customWidth="1"/>
    <col min="11" max="11" width="31.42578125" style="20" customWidth="1"/>
    <col min="12" max="16384" width="9" style="20"/>
  </cols>
  <sheetData>
    <row r="1" spans="1:11" ht="32.25" customHeight="1"/>
    <row r="2" spans="1:11">
      <c r="A2" s="375" t="s">
        <v>363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</row>
    <row r="3" spans="1:11">
      <c r="A3" s="375"/>
      <c r="B3" s="375"/>
      <c r="C3" s="375"/>
      <c r="D3" s="375"/>
      <c r="E3" s="375"/>
      <c r="F3" s="375"/>
      <c r="G3" s="375"/>
      <c r="H3" s="375"/>
      <c r="I3" s="375"/>
      <c r="J3" s="375"/>
      <c r="K3" s="375"/>
    </row>
    <row r="5" spans="1:11">
      <c r="A5" s="109" t="s">
        <v>156</v>
      </c>
      <c r="B5" s="19"/>
      <c r="C5" s="19"/>
      <c r="D5" s="19"/>
    </row>
    <row r="6" spans="1:11">
      <c r="A6" s="109" t="s">
        <v>224</v>
      </c>
    </row>
    <row r="7" spans="1:11">
      <c r="K7" s="279" t="s">
        <v>107</v>
      </c>
    </row>
    <row r="8" spans="1:11" s="280" customFormat="1" ht="17.25" customHeight="1">
      <c r="A8" s="369" t="s">
        <v>108</v>
      </c>
      <c r="B8" s="376" t="s">
        <v>346</v>
      </c>
      <c r="C8" s="377"/>
      <c r="D8" s="380" t="s">
        <v>345</v>
      </c>
      <c r="E8" s="381"/>
      <c r="F8" s="372" t="s">
        <v>347</v>
      </c>
      <c r="G8" s="373"/>
      <c r="H8" s="373"/>
      <c r="I8" s="373"/>
      <c r="J8" s="374"/>
      <c r="K8" s="369" t="s">
        <v>110</v>
      </c>
    </row>
    <row r="9" spans="1:11" s="280" customFormat="1" ht="17.25" customHeight="1">
      <c r="A9" s="370"/>
      <c r="B9" s="378"/>
      <c r="C9" s="379"/>
      <c r="D9" s="382"/>
      <c r="E9" s="383"/>
      <c r="F9" s="369" t="s">
        <v>204</v>
      </c>
      <c r="G9" s="369" t="s">
        <v>205</v>
      </c>
      <c r="H9" s="369" t="s">
        <v>206</v>
      </c>
      <c r="I9" s="369" t="s">
        <v>207</v>
      </c>
      <c r="J9" s="369" t="s">
        <v>208</v>
      </c>
      <c r="K9" s="370"/>
    </row>
    <row r="10" spans="1:11" s="280" customFormat="1" ht="17.25" customHeight="1">
      <c r="A10" s="370"/>
      <c r="B10" s="281" t="s">
        <v>116</v>
      </c>
      <c r="C10" s="281" t="s">
        <v>117</v>
      </c>
      <c r="D10" s="281" t="s">
        <v>116</v>
      </c>
      <c r="E10" s="281" t="s">
        <v>118</v>
      </c>
      <c r="F10" s="370" t="s">
        <v>119</v>
      </c>
      <c r="G10" s="370"/>
      <c r="H10" s="370"/>
      <c r="I10" s="370"/>
      <c r="J10" s="370"/>
      <c r="K10" s="370"/>
    </row>
    <row r="11" spans="1:11" s="280" customFormat="1" ht="17.25" customHeight="1">
      <c r="A11" s="370"/>
      <c r="B11" s="281"/>
      <c r="C11" s="281"/>
      <c r="D11" s="281"/>
      <c r="E11" s="281"/>
      <c r="F11" s="370" t="s">
        <v>120</v>
      </c>
      <c r="G11" s="370"/>
      <c r="H11" s="370"/>
      <c r="I11" s="370"/>
      <c r="J11" s="370"/>
      <c r="K11" s="370"/>
    </row>
    <row r="12" spans="1:11" s="280" customFormat="1" ht="17.25" customHeight="1">
      <c r="A12" s="371"/>
      <c r="B12" s="278"/>
      <c r="C12" s="278"/>
      <c r="D12" s="278"/>
      <c r="E12" s="282"/>
      <c r="F12" s="371" t="s">
        <v>121</v>
      </c>
      <c r="G12" s="371"/>
      <c r="H12" s="371"/>
      <c r="I12" s="371"/>
      <c r="J12" s="371"/>
      <c r="K12" s="371"/>
    </row>
    <row r="13" spans="1:11" s="285" customFormat="1" ht="19.5" thickBot="1">
      <c r="A13" s="283" t="s">
        <v>122</v>
      </c>
      <c r="B13" s="283"/>
      <c r="C13" s="283"/>
      <c r="D13" s="283"/>
      <c r="E13" s="284"/>
      <c r="F13" s="284"/>
      <c r="G13" s="284"/>
      <c r="H13" s="284"/>
      <c r="I13" s="284"/>
      <c r="J13" s="284"/>
      <c r="K13" s="284"/>
    </row>
    <row r="14" spans="1:11" ht="17.25" customHeight="1" thickTop="1">
      <c r="A14" s="286" t="s">
        <v>123</v>
      </c>
      <c r="B14" s="287"/>
      <c r="C14" s="287"/>
      <c r="D14" s="287"/>
      <c r="E14" s="287"/>
      <c r="F14" s="288"/>
      <c r="G14" s="288"/>
      <c r="H14" s="288"/>
      <c r="I14" s="288"/>
      <c r="J14" s="289"/>
      <c r="K14" s="287"/>
    </row>
    <row r="15" spans="1:11" ht="17.25" customHeight="1">
      <c r="A15" s="286" t="s">
        <v>124</v>
      </c>
      <c r="B15" s="287"/>
      <c r="C15" s="287"/>
      <c r="D15" s="287"/>
      <c r="E15" s="287"/>
      <c r="F15" s="288"/>
      <c r="G15" s="288"/>
      <c r="H15" s="288"/>
      <c r="I15" s="288"/>
      <c r="J15" s="289"/>
      <c r="K15" s="287"/>
    </row>
    <row r="16" spans="1:11" ht="17.25" customHeight="1">
      <c r="A16" s="290" t="s">
        <v>125</v>
      </c>
      <c r="B16" s="291"/>
      <c r="C16" s="291"/>
      <c r="D16" s="291"/>
      <c r="E16" s="287"/>
      <c r="F16" s="288"/>
      <c r="G16" s="288"/>
      <c r="H16" s="288"/>
      <c r="I16" s="288"/>
      <c r="J16" s="289"/>
      <c r="K16" s="287"/>
    </row>
    <row r="17" spans="1:11" ht="17.25" customHeight="1">
      <c r="A17" s="290" t="s">
        <v>209</v>
      </c>
      <c r="B17" s="290"/>
      <c r="C17" s="290"/>
      <c r="D17" s="290"/>
      <c r="E17" s="287"/>
      <c r="F17" s="288"/>
      <c r="G17" s="288"/>
      <c r="H17" s="288"/>
      <c r="I17" s="288"/>
      <c r="J17" s="289"/>
      <c r="K17" s="292" t="s">
        <v>127</v>
      </c>
    </row>
    <row r="18" spans="1:11" ht="17.25" customHeight="1">
      <c r="A18" s="290" t="s">
        <v>210</v>
      </c>
      <c r="B18" s="290"/>
      <c r="C18" s="290"/>
      <c r="D18" s="290"/>
      <c r="E18" s="289"/>
      <c r="F18" s="289"/>
      <c r="G18" s="287"/>
      <c r="H18" s="287"/>
      <c r="I18" s="288"/>
      <c r="J18" s="289"/>
      <c r="K18" s="292" t="s">
        <v>130</v>
      </c>
    </row>
    <row r="19" spans="1:11" ht="17.25" customHeight="1">
      <c r="A19" s="293" t="s">
        <v>211</v>
      </c>
      <c r="B19" s="288"/>
      <c r="C19" s="288"/>
      <c r="D19" s="288"/>
      <c r="E19" s="288"/>
      <c r="F19" s="288"/>
      <c r="G19" s="288"/>
      <c r="H19" s="288"/>
      <c r="I19" s="288"/>
      <c r="J19" s="289"/>
      <c r="K19" s="287"/>
    </row>
    <row r="20" spans="1:11" ht="17.25" customHeight="1">
      <c r="A20" s="294" t="s">
        <v>212</v>
      </c>
      <c r="B20" s="288"/>
      <c r="C20" s="288"/>
      <c r="D20" s="288"/>
      <c r="E20" s="288"/>
      <c r="F20" s="289"/>
      <c r="G20" s="287"/>
      <c r="H20" s="287"/>
      <c r="I20" s="287"/>
      <c r="J20" s="287"/>
      <c r="K20" s="287"/>
    </row>
    <row r="21" spans="1:11" ht="17.25" customHeight="1">
      <c r="A21" s="294" t="s">
        <v>213</v>
      </c>
      <c r="B21" s="288"/>
      <c r="C21" s="288"/>
      <c r="D21" s="288"/>
      <c r="E21" s="288"/>
      <c r="F21" s="289"/>
      <c r="G21" s="287"/>
      <c r="H21" s="287"/>
      <c r="I21" s="287"/>
      <c r="J21" s="287"/>
      <c r="K21" s="287"/>
    </row>
    <row r="22" spans="1:11" ht="17.25" customHeight="1">
      <c r="A22" s="294" t="s">
        <v>214</v>
      </c>
      <c r="B22" s="288"/>
      <c r="C22" s="288"/>
      <c r="D22" s="288"/>
      <c r="E22" s="288"/>
      <c r="F22" s="289"/>
      <c r="G22" s="287"/>
      <c r="H22" s="287"/>
      <c r="I22" s="287"/>
      <c r="J22" s="287"/>
      <c r="K22" s="287"/>
    </row>
    <row r="23" spans="1:11" ht="17.25" customHeight="1">
      <c r="A23" s="291" t="s">
        <v>215</v>
      </c>
      <c r="B23" s="288"/>
      <c r="C23" s="288"/>
      <c r="D23" s="288"/>
      <c r="E23" s="288"/>
      <c r="F23" s="289"/>
      <c r="G23" s="287"/>
      <c r="H23" s="287"/>
      <c r="I23" s="287"/>
      <c r="J23" s="287"/>
      <c r="K23" s="287"/>
    </row>
    <row r="24" spans="1:11" ht="17.25" customHeight="1">
      <c r="A24" s="294" t="s">
        <v>216</v>
      </c>
      <c r="B24" s="288"/>
      <c r="C24" s="288"/>
      <c r="D24" s="288"/>
      <c r="E24" s="288"/>
      <c r="F24" s="289"/>
      <c r="G24" s="287"/>
      <c r="H24" s="287"/>
      <c r="I24" s="287"/>
      <c r="J24" s="287"/>
      <c r="K24" s="287"/>
    </row>
    <row r="25" spans="1:11" ht="17.25" customHeight="1">
      <c r="A25" s="294" t="s">
        <v>216</v>
      </c>
      <c r="B25" s="288"/>
      <c r="C25" s="288"/>
      <c r="D25" s="288"/>
      <c r="E25" s="288"/>
      <c r="F25" s="289"/>
      <c r="G25" s="287"/>
      <c r="H25" s="287"/>
      <c r="I25" s="287"/>
      <c r="J25" s="287"/>
      <c r="K25" s="287"/>
    </row>
    <row r="26" spans="1:11" ht="17.25" customHeight="1">
      <c r="A26" s="294" t="s">
        <v>216</v>
      </c>
      <c r="B26" s="288"/>
      <c r="C26" s="288"/>
      <c r="D26" s="288"/>
      <c r="E26" s="288"/>
      <c r="F26" s="289"/>
      <c r="G26" s="287"/>
      <c r="H26" s="287"/>
      <c r="I26" s="287"/>
      <c r="J26" s="287"/>
      <c r="K26" s="287"/>
    </row>
    <row r="27" spans="1:11" ht="17.25" customHeight="1">
      <c r="A27" s="293" t="s">
        <v>217</v>
      </c>
      <c r="B27" s="288"/>
      <c r="C27" s="288"/>
      <c r="D27" s="288"/>
      <c r="E27" s="288"/>
      <c r="F27" s="288"/>
      <c r="G27" s="288"/>
      <c r="H27" s="288"/>
      <c r="I27" s="288"/>
      <c r="J27" s="289"/>
      <c r="K27" s="287"/>
    </row>
    <row r="28" spans="1:11" ht="17.25" customHeight="1">
      <c r="A28" s="294" t="s">
        <v>218</v>
      </c>
      <c r="B28" s="288"/>
      <c r="C28" s="288"/>
      <c r="D28" s="288"/>
      <c r="E28" s="288"/>
      <c r="F28" s="289"/>
      <c r="G28" s="288"/>
      <c r="H28" s="287"/>
      <c r="I28" s="289"/>
      <c r="J28" s="289"/>
      <c r="K28" s="287"/>
    </row>
    <row r="29" spans="1:11" ht="17.25" customHeight="1">
      <c r="A29" s="294" t="s">
        <v>219</v>
      </c>
      <c r="B29" s="288"/>
      <c r="C29" s="288"/>
      <c r="D29" s="288"/>
      <c r="E29" s="288"/>
      <c r="F29" s="289"/>
      <c r="G29" s="288"/>
      <c r="H29" s="287"/>
      <c r="I29" s="289"/>
      <c r="J29" s="289"/>
      <c r="K29" s="287"/>
    </row>
    <row r="30" spans="1:11" ht="17.25" customHeight="1">
      <c r="A30" s="294" t="s">
        <v>220</v>
      </c>
      <c r="B30" s="288"/>
      <c r="C30" s="288"/>
      <c r="D30" s="288"/>
      <c r="E30" s="288"/>
      <c r="F30" s="289"/>
      <c r="G30" s="288"/>
      <c r="H30" s="287"/>
      <c r="I30" s="289"/>
      <c r="J30" s="289"/>
      <c r="K30" s="287"/>
    </row>
    <row r="31" spans="1:11" ht="17.25" customHeight="1">
      <c r="A31" s="293" t="s">
        <v>221</v>
      </c>
      <c r="B31" s="288"/>
      <c r="C31" s="288"/>
      <c r="D31" s="288"/>
      <c r="E31" s="288"/>
      <c r="F31" s="289"/>
      <c r="G31" s="288"/>
      <c r="H31" s="288"/>
      <c r="I31" s="288"/>
      <c r="J31" s="289"/>
      <c r="K31" s="287"/>
    </row>
    <row r="32" spans="1:11" ht="17.25" customHeight="1">
      <c r="A32" s="294" t="s">
        <v>222</v>
      </c>
      <c r="B32" s="288"/>
      <c r="C32" s="288"/>
      <c r="D32" s="288"/>
      <c r="E32" s="288"/>
      <c r="F32" s="288"/>
      <c r="G32" s="288"/>
      <c r="H32" s="288"/>
      <c r="I32" s="289"/>
      <c r="J32" s="289"/>
      <c r="K32" s="287"/>
    </row>
    <row r="33" spans="1:11" ht="17.25" customHeight="1">
      <c r="A33" s="290" t="s">
        <v>223</v>
      </c>
      <c r="B33" s="290"/>
      <c r="C33" s="290"/>
      <c r="D33" s="290"/>
      <c r="E33" s="289"/>
      <c r="F33" s="288"/>
      <c r="G33" s="288"/>
      <c r="H33" s="288"/>
      <c r="I33" s="288"/>
      <c r="J33" s="289"/>
      <c r="K33" s="292" t="s">
        <v>127</v>
      </c>
    </row>
    <row r="34" spans="1:11" ht="17.25" customHeight="1">
      <c r="A34" s="290" t="s">
        <v>210</v>
      </c>
      <c r="B34" s="290"/>
      <c r="C34" s="290"/>
      <c r="D34" s="290"/>
      <c r="E34" s="289"/>
      <c r="F34" s="289"/>
      <c r="G34" s="287"/>
      <c r="H34" s="287"/>
      <c r="I34" s="288"/>
      <c r="J34" s="289"/>
      <c r="K34" s="292" t="s">
        <v>130</v>
      </c>
    </row>
    <row r="35" spans="1:11" ht="17.25" customHeight="1">
      <c r="A35" s="293" t="s">
        <v>211</v>
      </c>
      <c r="B35" s="288"/>
      <c r="C35" s="288"/>
      <c r="D35" s="288"/>
      <c r="E35" s="288"/>
      <c r="F35" s="288"/>
      <c r="G35" s="288"/>
      <c r="H35" s="288"/>
      <c r="I35" s="288"/>
      <c r="J35" s="289"/>
      <c r="K35" s="287"/>
    </row>
    <row r="36" spans="1:11" ht="17.25" customHeight="1">
      <c r="A36" s="294" t="s">
        <v>212</v>
      </c>
      <c r="B36" s="288"/>
      <c r="C36" s="288"/>
      <c r="D36" s="288"/>
      <c r="E36" s="288"/>
      <c r="F36" s="289"/>
      <c r="G36" s="287"/>
      <c r="H36" s="287"/>
      <c r="I36" s="287"/>
      <c r="J36" s="287"/>
      <c r="K36" s="287"/>
    </row>
    <row r="37" spans="1:11" ht="17.25" customHeight="1">
      <c r="A37" s="294" t="s">
        <v>213</v>
      </c>
      <c r="B37" s="288"/>
      <c r="C37" s="288"/>
      <c r="D37" s="288"/>
      <c r="E37" s="288"/>
      <c r="F37" s="289"/>
      <c r="G37" s="287"/>
      <c r="H37" s="287"/>
      <c r="I37" s="287"/>
      <c r="J37" s="287"/>
      <c r="K37" s="287"/>
    </row>
    <row r="38" spans="1:11" ht="17.25" customHeight="1">
      <c r="A38" s="294" t="s">
        <v>214</v>
      </c>
      <c r="B38" s="288"/>
      <c r="C38" s="288"/>
      <c r="D38" s="288"/>
      <c r="E38" s="288"/>
      <c r="F38" s="289"/>
      <c r="G38" s="287"/>
      <c r="H38" s="287"/>
      <c r="I38" s="287"/>
      <c r="J38" s="287"/>
      <c r="K38" s="287"/>
    </row>
    <row r="39" spans="1:11" ht="17.25" customHeight="1">
      <c r="A39" s="291" t="s">
        <v>215</v>
      </c>
      <c r="B39" s="288"/>
      <c r="C39" s="288"/>
      <c r="D39" s="288"/>
      <c r="E39" s="288"/>
      <c r="F39" s="289"/>
      <c r="G39" s="287"/>
      <c r="H39" s="287"/>
      <c r="I39" s="287"/>
      <c r="J39" s="287"/>
      <c r="K39" s="287"/>
    </row>
    <row r="40" spans="1:11" ht="17.25" customHeight="1">
      <c r="A40" s="294" t="s">
        <v>216</v>
      </c>
      <c r="B40" s="288"/>
      <c r="C40" s="288"/>
      <c r="D40" s="288"/>
      <c r="E40" s="288"/>
      <c r="F40" s="289"/>
      <c r="G40" s="287"/>
      <c r="H40" s="287"/>
      <c r="I40" s="287"/>
      <c r="J40" s="287"/>
      <c r="K40" s="287"/>
    </row>
    <row r="41" spans="1:11" ht="17.25" customHeight="1">
      <c r="A41" s="294" t="s">
        <v>216</v>
      </c>
      <c r="B41" s="288"/>
      <c r="C41" s="288"/>
      <c r="D41" s="288"/>
      <c r="E41" s="288"/>
      <c r="F41" s="289"/>
      <c r="G41" s="287"/>
      <c r="H41" s="287"/>
      <c r="I41" s="287"/>
      <c r="J41" s="287"/>
      <c r="K41" s="287"/>
    </row>
    <row r="42" spans="1:11" ht="17.25" customHeight="1">
      <c r="A42" s="294" t="s">
        <v>216</v>
      </c>
      <c r="B42" s="288"/>
      <c r="C42" s="288"/>
      <c r="D42" s="288"/>
      <c r="E42" s="288"/>
      <c r="F42" s="289"/>
      <c r="G42" s="287"/>
      <c r="H42" s="287"/>
      <c r="I42" s="287"/>
      <c r="J42" s="287"/>
      <c r="K42" s="287"/>
    </row>
    <row r="43" spans="1:11" ht="17.25" customHeight="1">
      <c r="A43" s="293" t="s">
        <v>217</v>
      </c>
      <c r="B43" s="288"/>
      <c r="C43" s="288"/>
      <c r="D43" s="288"/>
      <c r="E43" s="288"/>
      <c r="F43" s="288"/>
      <c r="G43" s="288"/>
      <c r="H43" s="288"/>
      <c r="I43" s="288"/>
      <c r="J43" s="287"/>
      <c r="K43" s="287"/>
    </row>
    <row r="44" spans="1:11" ht="17.25" customHeight="1">
      <c r="A44" s="294" t="s">
        <v>218</v>
      </c>
      <c r="B44" s="288"/>
      <c r="C44" s="288"/>
      <c r="D44" s="288"/>
      <c r="E44" s="288"/>
      <c r="F44" s="289"/>
      <c r="G44" s="288"/>
      <c r="H44" s="287"/>
      <c r="I44" s="287"/>
      <c r="J44" s="287"/>
      <c r="K44" s="287"/>
    </row>
    <row r="45" spans="1:11" ht="17.25" customHeight="1">
      <c r="A45" s="294" t="s">
        <v>219</v>
      </c>
      <c r="B45" s="288"/>
      <c r="C45" s="288"/>
      <c r="D45" s="288"/>
      <c r="E45" s="288"/>
      <c r="F45" s="289"/>
      <c r="G45" s="288"/>
      <c r="H45" s="287"/>
      <c r="I45" s="287"/>
      <c r="J45" s="287"/>
      <c r="K45" s="287"/>
    </row>
    <row r="46" spans="1:11" ht="17.25" customHeight="1">
      <c r="A46" s="294" t="s">
        <v>220</v>
      </c>
      <c r="B46" s="288"/>
      <c r="C46" s="288"/>
      <c r="D46" s="288"/>
      <c r="E46" s="288"/>
      <c r="F46" s="289"/>
      <c r="G46" s="288"/>
      <c r="H46" s="287"/>
      <c r="I46" s="287"/>
      <c r="J46" s="287"/>
      <c r="K46" s="287"/>
    </row>
    <row r="47" spans="1:11" ht="17.25" customHeight="1">
      <c r="A47" s="293" t="s">
        <v>221</v>
      </c>
      <c r="B47" s="288"/>
      <c r="C47" s="288"/>
      <c r="D47" s="288"/>
      <c r="E47" s="288"/>
      <c r="F47" s="288"/>
      <c r="G47" s="288"/>
      <c r="H47" s="288"/>
      <c r="I47" s="288"/>
      <c r="J47" s="287"/>
      <c r="K47" s="287"/>
    </row>
    <row r="48" spans="1:11" ht="17.25" customHeight="1">
      <c r="A48" s="294" t="s">
        <v>222</v>
      </c>
      <c r="B48" s="288"/>
      <c r="C48" s="288"/>
      <c r="D48" s="288"/>
      <c r="E48" s="288"/>
      <c r="F48" s="288"/>
      <c r="G48" s="288"/>
      <c r="H48" s="288"/>
      <c r="I48" s="288"/>
      <c r="J48" s="287"/>
      <c r="K48" s="287"/>
    </row>
    <row r="49" spans="1:4" ht="17.25" customHeight="1">
      <c r="A49" s="295" t="s">
        <v>141</v>
      </c>
      <c r="B49" s="296" t="s">
        <v>142</v>
      </c>
      <c r="C49" s="296"/>
      <c r="D49" s="296"/>
    </row>
  </sheetData>
  <mergeCells count="12">
    <mergeCell ref="J9:J12"/>
    <mergeCell ref="F8:J8"/>
    <mergeCell ref="A2:K2"/>
    <mergeCell ref="A3:K3"/>
    <mergeCell ref="A8:A12"/>
    <mergeCell ref="B8:C9"/>
    <mergeCell ref="D8:E9"/>
    <mergeCell ref="K8:K12"/>
    <mergeCell ref="F9:F12"/>
    <mergeCell ref="G9:G12"/>
    <mergeCell ref="H9:H12"/>
    <mergeCell ref="I9:I12"/>
  </mergeCells>
  <printOptions horizontalCentered="1"/>
  <pageMargins left="0.43307086614173229" right="0" top="0.47244094488188981" bottom="0.62992125984251968" header="0.19685039370078741" footer="0.31496062992125984"/>
  <pageSetup paperSize="9" scale="55" orientation="landscape" horizontalDpi="4294967295" verticalDpi="4294967295" r:id="rId1"/>
  <headerFooter>
    <oddFooter xml:space="preserve">&amp;R&amp;"TH SarabunPSK,ตัวหนา"&amp;14แบบฟอร์มที่ 7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5"/>
  <sheetViews>
    <sheetView view="pageBreakPreview" zoomScale="80" zoomScaleNormal="50" zoomScaleSheetLayoutView="80" workbookViewId="0">
      <selection activeCell="H6" sqref="H6"/>
    </sheetView>
  </sheetViews>
  <sheetFormatPr defaultRowHeight="21"/>
  <cols>
    <col min="1" max="1" width="42.28515625" style="65" customWidth="1"/>
    <col min="2" max="2" width="11.85546875" style="65" customWidth="1"/>
    <col min="3" max="3" width="11" style="65" customWidth="1"/>
    <col min="4" max="4" width="8.7109375" style="65" customWidth="1"/>
    <col min="5" max="5" width="7.85546875" style="65" customWidth="1"/>
    <col min="6" max="6" width="10.7109375" style="65" customWidth="1"/>
    <col min="7" max="7" width="34.42578125" style="65" customWidth="1"/>
    <col min="8" max="8" width="6.28515625" style="65" bestFit="1" customWidth="1"/>
    <col min="9" max="9" width="4.5703125" style="65" customWidth="1"/>
    <col min="10" max="10" width="5" style="65" bestFit="1" customWidth="1"/>
    <col min="11" max="11" width="6.28515625" style="65" bestFit="1" customWidth="1"/>
    <col min="12" max="12" width="7" style="65" customWidth="1"/>
    <col min="13" max="13" width="35.140625" style="65" bestFit="1" customWidth="1"/>
    <col min="14" max="256" width="9" style="65"/>
    <col min="257" max="257" width="26.140625" style="65" customWidth="1"/>
    <col min="258" max="258" width="11.42578125" style="65" customWidth="1"/>
    <col min="259" max="259" width="10" style="65" customWidth="1"/>
    <col min="260" max="262" width="9.7109375" style="65" customWidth="1"/>
    <col min="263" max="263" width="20.7109375" style="65" customWidth="1"/>
    <col min="264" max="264" width="8.140625" style="65" customWidth="1"/>
    <col min="265" max="265" width="7.7109375" style="65" customWidth="1"/>
    <col min="266" max="266" width="8.140625" style="65" customWidth="1"/>
    <col min="267" max="267" width="8.42578125" style="65" customWidth="1"/>
    <col min="268" max="268" width="15.42578125" style="65" customWidth="1"/>
    <col min="269" max="269" width="24.5703125" style="65" customWidth="1"/>
    <col min="270" max="512" width="9" style="65"/>
    <col min="513" max="513" width="26.140625" style="65" customWidth="1"/>
    <col min="514" max="514" width="11.42578125" style="65" customWidth="1"/>
    <col min="515" max="515" width="10" style="65" customWidth="1"/>
    <col min="516" max="518" width="9.7109375" style="65" customWidth="1"/>
    <col min="519" max="519" width="20.7109375" style="65" customWidth="1"/>
    <col min="520" max="520" width="8.140625" style="65" customWidth="1"/>
    <col min="521" max="521" width="7.7109375" style="65" customWidth="1"/>
    <col min="522" max="522" width="8.140625" style="65" customWidth="1"/>
    <col min="523" max="523" width="8.42578125" style="65" customWidth="1"/>
    <col min="524" max="524" width="15.42578125" style="65" customWidth="1"/>
    <col min="525" max="525" width="24.5703125" style="65" customWidth="1"/>
    <col min="526" max="768" width="9" style="65"/>
    <col min="769" max="769" width="26.140625" style="65" customWidth="1"/>
    <col min="770" max="770" width="11.42578125" style="65" customWidth="1"/>
    <col min="771" max="771" width="10" style="65" customWidth="1"/>
    <col min="772" max="774" width="9.7109375" style="65" customWidth="1"/>
    <col min="775" max="775" width="20.7109375" style="65" customWidth="1"/>
    <col min="776" max="776" width="8.140625" style="65" customWidth="1"/>
    <col min="777" max="777" width="7.7109375" style="65" customWidth="1"/>
    <col min="778" max="778" width="8.140625" style="65" customWidth="1"/>
    <col min="779" max="779" width="8.42578125" style="65" customWidth="1"/>
    <col min="780" max="780" width="15.42578125" style="65" customWidth="1"/>
    <col min="781" max="781" width="24.5703125" style="65" customWidth="1"/>
    <col min="782" max="1024" width="9" style="65"/>
    <col min="1025" max="1025" width="26.140625" style="65" customWidth="1"/>
    <col min="1026" max="1026" width="11.42578125" style="65" customWidth="1"/>
    <col min="1027" max="1027" width="10" style="65" customWidth="1"/>
    <col min="1028" max="1030" width="9.7109375" style="65" customWidth="1"/>
    <col min="1031" max="1031" width="20.7109375" style="65" customWidth="1"/>
    <col min="1032" max="1032" width="8.140625" style="65" customWidth="1"/>
    <col min="1033" max="1033" width="7.7109375" style="65" customWidth="1"/>
    <col min="1034" max="1034" width="8.140625" style="65" customWidth="1"/>
    <col min="1035" max="1035" width="8.42578125" style="65" customWidth="1"/>
    <col min="1036" max="1036" width="15.42578125" style="65" customWidth="1"/>
    <col min="1037" max="1037" width="24.5703125" style="65" customWidth="1"/>
    <col min="1038" max="1280" width="9" style="65"/>
    <col min="1281" max="1281" width="26.140625" style="65" customWidth="1"/>
    <col min="1282" max="1282" width="11.42578125" style="65" customWidth="1"/>
    <col min="1283" max="1283" width="10" style="65" customWidth="1"/>
    <col min="1284" max="1286" width="9.7109375" style="65" customWidth="1"/>
    <col min="1287" max="1287" width="20.7109375" style="65" customWidth="1"/>
    <col min="1288" max="1288" width="8.140625" style="65" customWidth="1"/>
    <col min="1289" max="1289" width="7.7109375" style="65" customWidth="1"/>
    <col min="1290" max="1290" width="8.140625" style="65" customWidth="1"/>
    <col min="1291" max="1291" width="8.42578125" style="65" customWidth="1"/>
    <col min="1292" max="1292" width="15.42578125" style="65" customWidth="1"/>
    <col min="1293" max="1293" width="24.5703125" style="65" customWidth="1"/>
    <col min="1294" max="1536" width="9" style="65"/>
    <col min="1537" max="1537" width="26.140625" style="65" customWidth="1"/>
    <col min="1538" max="1538" width="11.42578125" style="65" customWidth="1"/>
    <col min="1539" max="1539" width="10" style="65" customWidth="1"/>
    <col min="1540" max="1542" width="9.7109375" style="65" customWidth="1"/>
    <col min="1543" max="1543" width="20.7109375" style="65" customWidth="1"/>
    <col min="1544" max="1544" width="8.140625" style="65" customWidth="1"/>
    <col min="1545" max="1545" width="7.7109375" style="65" customWidth="1"/>
    <col min="1546" max="1546" width="8.140625" style="65" customWidth="1"/>
    <col min="1547" max="1547" width="8.42578125" style="65" customWidth="1"/>
    <col min="1548" max="1548" width="15.42578125" style="65" customWidth="1"/>
    <col min="1549" max="1549" width="24.5703125" style="65" customWidth="1"/>
    <col min="1550" max="1792" width="9" style="65"/>
    <col min="1793" max="1793" width="26.140625" style="65" customWidth="1"/>
    <col min="1794" max="1794" width="11.42578125" style="65" customWidth="1"/>
    <col min="1795" max="1795" width="10" style="65" customWidth="1"/>
    <col min="1796" max="1798" width="9.7109375" style="65" customWidth="1"/>
    <col min="1799" max="1799" width="20.7109375" style="65" customWidth="1"/>
    <col min="1800" max="1800" width="8.140625" style="65" customWidth="1"/>
    <col min="1801" max="1801" width="7.7109375" style="65" customWidth="1"/>
    <col min="1802" max="1802" width="8.140625" style="65" customWidth="1"/>
    <col min="1803" max="1803" width="8.42578125" style="65" customWidth="1"/>
    <col min="1804" max="1804" width="15.42578125" style="65" customWidth="1"/>
    <col min="1805" max="1805" width="24.5703125" style="65" customWidth="1"/>
    <col min="1806" max="2048" width="9" style="65"/>
    <col min="2049" max="2049" width="26.140625" style="65" customWidth="1"/>
    <col min="2050" max="2050" width="11.42578125" style="65" customWidth="1"/>
    <col min="2051" max="2051" width="10" style="65" customWidth="1"/>
    <col min="2052" max="2054" width="9.7109375" style="65" customWidth="1"/>
    <col min="2055" max="2055" width="20.7109375" style="65" customWidth="1"/>
    <col min="2056" max="2056" width="8.140625" style="65" customWidth="1"/>
    <col min="2057" max="2057" width="7.7109375" style="65" customWidth="1"/>
    <col min="2058" max="2058" width="8.140625" style="65" customWidth="1"/>
    <col min="2059" max="2059" width="8.42578125" style="65" customWidth="1"/>
    <col min="2060" max="2060" width="15.42578125" style="65" customWidth="1"/>
    <col min="2061" max="2061" width="24.5703125" style="65" customWidth="1"/>
    <col min="2062" max="2304" width="9" style="65"/>
    <col min="2305" max="2305" width="26.140625" style="65" customWidth="1"/>
    <col min="2306" max="2306" width="11.42578125" style="65" customWidth="1"/>
    <col min="2307" max="2307" width="10" style="65" customWidth="1"/>
    <col min="2308" max="2310" width="9.7109375" style="65" customWidth="1"/>
    <col min="2311" max="2311" width="20.7109375" style="65" customWidth="1"/>
    <col min="2312" max="2312" width="8.140625" style="65" customWidth="1"/>
    <col min="2313" max="2313" width="7.7109375" style="65" customWidth="1"/>
    <col min="2314" max="2314" width="8.140625" style="65" customWidth="1"/>
    <col min="2315" max="2315" width="8.42578125" style="65" customWidth="1"/>
    <col min="2316" max="2316" width="15.42578125" style="65" customWidth="1"/>
    <col min="2317" max="2317" width="24.5703125" style="65" customWidth="1"/>
    <col min="2318" max="2560" width="9" style="65"/>
    <col min="2561" max="2561" width="26.140625" style="65" customWidth="1"/>
    <col min="2562" max="2562" width="11.42578125" style="65" customWidth="1"/>
    <col min="2563" max="2563" width="10" style="65" customWidth="1"/>
    <col min="2564" max="2566" width="9.7109375" style="65" customWidth="1"/>
    <col min="2567" max="2567" width="20.7109375" style="65" customWidth="1"/>
    <col min="2568" max="2568" width="8.140625" style="65" customWidth="1"/>
    <col min="2569" max="2569" width="7.7109375" style="65" customWidth="1"/>
    <col min="2570" max="2570" width="8.140625" style="65" customWidth="1"/>
    <col min="2571" max="2571" width="8.42578125" style="65" customWidth="1"/>
    <col min="2572" max="2572" width="15.42578125" style="65" customWidth="1"/>
    <col min="2573" max="2573" width="24.5703125" style="65" customWidth="1"/>
    <col min="2574" max="2816" width="9" style="65"/>
    <col min="2817" max="2817" width="26.140625" style="65" customWidth="1"/>
    <col min="2818" max="2818" width="11.42578125" style="65" customWidth="1"/>
    <col min="2819" max="2819" width="10" style="65" customWidth="1"/>
    <col min="2820" max="2822" width="9.7109375" style="65" customWidth="1"/>
    <col min="2823" max="2823" width="20.7109375" style="65" customWidth="1"/>
    <col min="2824" max="2824" width="8.140625" style="65" customWidth="1"/>
    <col min="2825" max="2825" width="7.7109375" style="65" customWidth="1"/>
    <col min="2826" max="2826" width="8.140625" style="65" customWidth="1"/>
    <col min="2827" max="2827" width="8.42578125" style="65" customWidth="1"/>
    <col min="2828" max="2828" width="15.42578125" style="65" customWidth="1"/>
    <col min="2829" max="2829" width="24.5703125" style="65" customWidth="1"/>
    <col min="2830" max="3072" width="9" style="65"/>
    <col min="3073" max="3073" width="26.140625" style="65" customWidth="1"/>
    <col min="3074" max="3074" width="11.42578125" style="65" customWidth="1"/>
    <col min="3075" max="3075" width="10" style="65" customWidth="1"/>
    <col min="3076" max="3078" width="9.7109375" style="65" customWidth="1"/>
    <col min="3079" max="3079" width="20.7109375" style="65" customWidth="1"/>
    <col min="3080" max="3080" width="8.140625" style="65" customWidth="1"/>
    <col min="3081" max="3081" width="7.7109375" style="65" customWidth="1"/>
    <col min="3082" max="3082" width="8.140625" style="65" customWidth="1"/>
    <col min="3083" max="3083" width="8.42578125" style="65" customWidth="1"/>
    <col min="3084" max="3084" width="15.42578125" style="65" customWidth="1"/>
    <col min="3085" max="3085" width="24.5703125" style="65" customWidth="1"/>
    <col min="3086" max="3328" width="9" style="65"/>
    <col min="3329" max="3329" width="26.140625" style="65" customWidth="1"/>
    <col min="3330" max="3330" width="11.42578125" style="65" customWidth="1"/>
    <col min="3331" max="3331" width="10" style="65" customWidth="1"/>
    <col min="3332" max="3334" width="9.7109375" style="65" customWidth="1"/>
    <col min="3335" max="3335" width="20.7109375" style="65" customWidth="1"/>
    <col min="3336" max="3336" width="8.140625" style="65" customWidth="1"/>
    <col min="3337" max="3337" width="7.7109375" style="65" customWidth="1"/>
    <col min="3338" max="3338" width="8.140625" style="65" customWidth="1"/>
    <col min="3339" max="3339" width="8.42578125" style="65" customWidth="1"/>
    <col min="3340" max="3340" width="15.42578125" style="65" customWidth="1"/>
    <col min="3341" max="3341" width="24.5703125" style="65" customWidth="1"/>
    <col min="3342" max="3584" width="9" style="65"/>
    <col min="3585" max="3585" width="26.140625" style="65" customWidth="1"/>
    <col min="3586" max="3586" width="11.42578125" style="65" customWidth="1"/>
    <col min="3587" max="3587" width="10" style="65" customWidth="1"/>
    <col min="3588" max="3590" width="9.7109375" style="65" customWidth="1"/>
    <col min="3591" max="3591" width="20.7109375" style="65" customWidth="1"/>
    <col min="3592" max="3592" width="8.140625" style="65" customWidth="1"/>
    <col min="3593" max="3593" width="7.7109375" style="65" customWidth="1"/>
    <col min="3594" max="3594" width="8.140625" style="65" customWidth="1"/>
    <col min="3595" max="3595" width="8.42578125" style="65" customWidth="1"/>
    <col min="3596" max="3596" width="15.42578125" style="65" customWidth="1"/>
    <col min="3597" max="3597" width="24.5703125" style="65" customWidth="1"/>
    <col min="3598" max="3840" width="9" style="65"/>
    <col min="3841" max="3841" width="26.140625" style="65" customWidth="1"/>
    <col min="3842" max="3842" width="11.42578125" style="65" customWidth="1"/>
    <col min="3843" max="3843" width="10" style="65" customWidth="1"/>
    <col min="3844" max="3846" width="9.7109375" style="65" customWidth="1"/>
    <col min="3847" max="3847" width="20.7109375" style="65" customWidth="1"/>
    <col min="3848" max="3848" width="8.140625" style="65" customWidth="1"/>
    <col min="3849" max="3849" width="7.7109375" style="65" customWidth="1"/>
    <col min="3850" max="3850" width="8.140625" style="65" customWidth="1"/>
    <col min="3851" max="3851" width="8.42578125" style="65" customWidth="1"/>
    <col min="3852" max="3852" width="15.42578125" style="65" customWidth="1"/>
    <col min="3853" max="3853" width="24.5703125" style="65" customWidth="1"/>
    <col min="3854" max="4096" width="9" style="65"/>
    <col min="4097" max="4097" width="26.140625" style="65" customWidth="1"/>
    <col min="4098" max="4098" width="11.42578125" style="65" customWidth="1"/>
    <col min="4099" max="4099" width="10" style="65" customWidth="1"/>
    <col min="4100" max="4102" width="9.7109375" style="65" customWidth="1"/>
    <col min="4103" max="4103" width="20.7109375" style="65" customWidth="1"/>
    <col min="4104" max="4104" width="8.140625" style="65" customWidth="1"/>
    <col min="4105" max="4105" width="7.7109375" style="65" customWidth="1"/>
    <col min="4106" max="4106" width="8.140625" style="65" customWidth="1"/>
    <col min="4107" max="4107" width="8.42578125" style="65" customWidth="1"/>
    <col min="4108" max="4108" width="15.42578125" style="65" customWidth="1"/>
    <col min="4109" max="4109" width="24.5703125" style="65" customWidth="1"/>
    <col min="4110" max="4352" width="9" style="65"/>
    <col min="4353" max="4353" width="26.140625" style="65" customWidth="1"/>
    <col min="4354" max="4354" width="11.42578125" style="65" customWidth="1"/>
    <col min="4355" max="4355" width="10" style="65" customWidth="1"/>
    <col min="4356" max="4358" width="9.7109375" style="65" customWidth="1"/>
    <col min="4359" max="4359" width="20.7109375" style="65" customWidth="1"/>
    <col min="4360" max="4360" width="8.140625" style="65" customWidth="1"/>
    <col min="4361" max="4361" width="7.7109375" style="65" customWidth="1"/>
    <col min="4362" max="4362" width="8.140625" style="65" customWidth="1"/>
    <col min="4363" max="4363" width="8.42578125" style="65" customWidth="1"/>
    <col min="4364" max="4364" width="15.42578125" style="65" customWidth="1"/>
    <col min="4365" max="4365" width="24.5703125" style="65" customWidth="1"/>
    <col min="4366" max="4608" width="9" style="65"/>
    <col min="4609" max="4609" width="26.140625" style="65" customWidth="1"/>
    <col min="4610" max="4610" width="11.42578125" style="65" customWidth="1"/>
    <col min="4611" max="4611" width="10" style="65" customWidth="1"/>
    <col min="4612" max="4614" width="9.7109375" style="65" customWidth="1"/>
    <col min="4615" max="4615" width="20.7109375" style="65" customWidth="1"/>
    <col min="4616" max="4616" width="8.140625" style="65" customWidth="1"/>
    <col min="4617" max="4617" width="7.7109375" style="65" customWidth="1"/>
    <col min="4618" max="4618" width="8.140625" style="65" customWidth="1"/>
    <col min="4619" max="4619" width="8.42578125" style="65" customWidth="1"/>
    <col min="4620" max="4620" width="15.42578125" style="65" customWidth="1"/>
    <col min="4621" max="4621" width="24.5703125" style="65" customWidth="1"/>
    <col min="4622" max="4864" width="9" style="65"/>
    <col min="4865" max="4865" width="26.140625" style="65" customWidth="1"/>
    <col min="4866" max="4866" width="11.42578125" style="65" customWidth="1"/>
    <col min="4867" max="4867" width="10" style="65" customWidth="1"/>
    <col min="4868" max="4870" width="9.7109375" style="65" customWidth="1"/>
    <col min="4871" max="4871" width="20.7109375" style="65" customWidth="1"/>
    <col min="4872" max="4872" width="8.140625" style="65" customWidth="1"/>
    <col min="4873" max="4873" width="7.7109375" style="65" customWidth="1"/>
    <col min="4874" max="4874" width="8.140625" style="65" customWidth="1"/>
    <col min="4875" max="4875" width="8.42578125" style="65" customWidth="1"/>
    <col min="4876" max="4876" width="15.42578125" style="65" customWidth="1"/>
    <col min="4877" max="4877" width="24.5703125" style="65" customWidth="1"/>
    <col min="4878" max="5120" width="9" style="65"/>
    <col min="5121" max="5121" width="26.140625" style="65" customWidth="1"/>
    <col min="5122" max="5122" width="11.42578125" style="65" customWidth="1"/>
    <col min="5123" max="5123" width="10" style="65" customWidth="1"/>
    <col min="5124" max="5126" width="9.7109375" style="65" customWidth="1"/>
    <col min="5127" max="5127" width="20.7109375" style="65" customWidth="1"/>
    <col min="5128" max="5128" width="8.140625" style="65" customWidth="1"/>
    <col min="5129" max="5129" width="7.7109375" style="65" customWidth="1"/>
    <col min="5130" max="5130" width="8.140625" style="65" customWidth="1"/>
    <col min="5131" max="5131" width="8.42578125" style="65" customWidth="1"/>
    <col min="5132" max="5132" width="15.42578125" style="65" customWidth="1"/>
    <col min="5133" max="5133" width="24.5703125" style="65" customWidth="1"/>
    <col min="5134" max="5376" width="9" style="65"/>
    <col min="5377" max="5377" width="26.140625" style="65" customWidth="1"/>
    <col min="5378" max="5378" width="11.42578125" style="65" customWidth="1"/>
    <col min="5379" max="5379" width="10" style="65" customWidth="1"/>
    <col min="5380" max="5382" width="9.7109375" style="65" customWidth="1"/>
    <col min="5383" max="5383" width="20.7109375" style="65" customWidth="1"/>
    <col min="5384" max="5384" width="8.140625" style="65" customWidth="1"/>
    <col min="5385" max="5385" width="7.7109375" style="65" customWidth="1"/>
    <col min="5386" max="5386" width="8.140625" style="65" customWidth="1"/>
    <col min="5387" max="5387" width="8.42578125" style="65" customWidth="1"/>
    <col min="5388" max="5388" width="15.42578125" style="65" customWidth="1"/>
    <col min="5389" max="5389" width="24.5703125" style="65" customWidth="1"/>
    <col min="5390" max="5632" width="9" style="65"/>
    <col min="5633" max="5633" width="26.140625" style="65" customWidth="1"/>
    <col min="5634" max="5634" width="11.42578125" style="65" customWidth="1"/>
    <col min="5635" max="5635" width="10" style="65" customWidth="1"/>
    <col min="5636" max="5638" width="9.7109375" style="65" customWidth="1"/>
    <col min="5639" max="5639" width="20.7109375" style="65" customWidth="1"/>
    <col min="5640" max="5640" width="8.140625" style="65" customWidth="1"/>
    <col min="5641" max="5641" width="7.7109375" style="65" customWidth="1"/>
    <col min="5642" max="5642" width="8.140625" style="65" customWidth="1"/>
    <col min="5643" max="5643" width="8.42578125" style="65" customWidth="1"/>
    <col min="5644" max="5644" width="15.42578125" style="65" customWidth="1"/>
    <col min="5645" max="5645" width="24.5703125" style="65" customWidth="1"/>
    <col min="5646" max="5888" width="9" style="65"/>
    <col min="5889" max="5889" width="26.140625" style="65" customWidth="1"/>
    <col min="5890" max="5890" width="11.42578125" style="65" customWidth="1"/>
    <col min="5891" max="5891" width="10" style="65" customWidth="1"/>
    <col min="5892" max="5894" width="9.7109375" style="65" customWidth="1"/>
    <col min="5895" max="5895" width="20.7109375" style="65" customWidth="1"/>
    <col min="5896" max="5896" width="8.140625" style="65" customWidth="1"/>
    <col min="5897" max="5897" width="7.7109375" style="65" customWidth="1"/>
    <col min="5898" max="5898" width="8.140625" style="65" customWidth="1"/>
    <col min="5899" max="5899" width="8.42578125" style="65" customWidth="1"/>
    <col min="5900" max="5900" width="15.42578125" style="65" customWidth="1"/>
    <col min="5901" max="5901" width="24.5703125" style="65" customWidth="1"/>
    <col min="5902" max="6144" width="9" style="65"/>
    <col min="6145" max="6145" width="26.140625" style="65" customWidth="1"/>
    <col min="6146" max="6146" width="11.42578125" style="65" customWidth="1"/>
    <col min="6147" max="6147" width="10" style="65" customWidth="1"/>
    <col min="6148" max="6150" width="9.7109375" style="65" customWidth="1"/>
    <col min="6151" max="6151" width="20.7109375" style="65" customWidth="1"/>
    <col min="6152" max="6152" width="8.140625" style="65" customWidth="1"/>
    <col min="6153" max="6153" width="7.7109375" style="65" customWidth="1"/>
    <col min="6154" max="6154" width="8.140625" style="65" customWidth="1"/>
    <col min="6155" max="6155" width="8.42578125" style="65" customWidth="1"/>
    <col min="6156" max="6156" width="15.42578125" style="65" customWidth="1"/>
    <col min="6157" max="6157" width="24.5703125" style="65" customWidth="1"/>
    <col min="6158" max="6400" width="9" style="65"/>
    <col min="6401" max="6401" width="26.140625" style="65" customWidth="1"/>
    <col min="6402" max="6402" width="11.42578125" style="65" customWidth="1"/>
    <col min="6403" max="6403" width="10" style="65" customWidth="1"/>
    <col min="6404" max="6406" width="9.7109375" style="65" customWidth="1"/>
    <col min="6407" max="6407" width="20.7109375" style="65" customWidth="1"/>
    <col min="6408" max="6408" width="8.140625" style="65" customWidth="1"/>
    <col min="6409" max="6409" width="7.7109375" style="65" customWidth="1"/>
    <col min="6410" max="6410" width="8.140625" style="65" customWidth="1"/>
    <col min="6411" max="6411" width="8.42578125" style="65" customWidth="1"/>
    <col min="6412" max="6412" width="15.42578125" style="65" customWidth="1"/>
    <col min="6413" max="6413" width="24.5703125" style="65" customWidth="1"/>
    <col min="6414" max="6656" width="9" style="65"/>
    <col min="6657" max="6657" width="26.140625" style="65" customWidth="1"/>
    <col min="6658" max="6658" width="11.42578125" style="65" customWidth="1"/>
    <col min="6659" max="6659" width="10" style="65" customWidth="1"/>
    <col min="6660" max="6662" width="9.7109375" style="65" customWidth="1"/>
    <col min="6663" max="6663" width="20.7109375" style="65" customWidth="1"/>
    <col min="6664" max="6664" width="8.140625" style="65" customWidth="1"/>
    <col min="6665" max="6665" width="7.7109375" style="65" customWidth="1"/>
    <col min="6666" max="6666" width="8.140625" style="65" customWidth="1"/>
    <col min="6667" max="6667" width="8.42578125" style="65" customWidth="1"/>
    <col min="6668" max="6668" width="15.42578125" style="65" customWidth="1"/>
    <col min="6669" max="6669" width="24.5703125" style="65" customWidth="1"/>
    <col min="6670" max="6912" width="9" style="65"/>
    <col min="6913" max="6913" width="26.140625" style="65" customWidth="1"/>
    <col min="6914" max="6914" width="11.42578125" style="65" customWidth="1"/>
    <col min="6915" max="6915" width="10" style="65" customWidth="1"/>
    <col min="6916" max="6918" width="9.7109375" style="65" customWidth="1"/>
    <col min="6919" max="6919" width="20.7109375" style="65" customWidth="1"/>
    <col min="6920" max="6920" width="8.140625" style="65" customWidth="1"/>
    <col min="6921" max="6921" width="7.7109375" style="65" customWidth="1"/>
    <col min="6922" max="6922" width="8.140625" style="65" customWidth="1"/>
    <col min="6923" max="6923" width="8.42578125" style="65" customWidth="1"/>
    <col min="6924" max="6924" width="15.42578125" style="65" customWidth="1"/>
    <col min="6925" max="6925" width="24.5703125" style="65" customWidth="1"/>
    <col min="6926" max="7168" width="9" style="65"/>
    <col min="7169" max="7169" width="26.140625" style="65" customWidth="1"/>
    <col min="7170" max="7170" width="11.42578125" style="65" customWidth="1"/>
    <col min="7171" max="7171" width="10" style="65" customWidth="1"/>
    <col min="7172" max="7174" width="9.7109375" style="65" customWidth="1"/>
    <col min="7175" max="7175" width="20.7109375" style="65" customWidth="1"/>
    <col min="7176" max="7176" width="8.140625" style="65" customWidth="1"/>
    <col min="7177" max="7177" width="7.7109375" style="65" customWidth="1"/>
    <col min="7178" max="7178" width="8.140625" style="65" customWidth="1"/>
    <col min="7179" max="7179" width="8.42578125" style="65" customWidth="1"/>
    <col min="7180" max="7180" width="15.42578125" style="65" customWidth="1"/>
    <col min="7181" max="7181" width="24.5703125" style="65" customWidth="1"/>
    <col min="7182" max="7424" width="9" style="65"/>
    <col min="7425" max="7425" width="26.140625" style="65" customWidth="1"/>
    <col min="7426" max="7426" width="11.42578125" style="65" customWidth="1"/>
    <col min="7427" max="7427" width="10" style="65" customWidth="1"/>
    <col min="7428" max="7430" width="9.7109375" style="65" customWidth="1"/>
    <col min="7431" max="7431" width="20.7109375" style="65" customWidth="1"/>
    <col min="7432" max="7432" width="8.140625" style="65" customWidth="1"/>
    <col min="7433" max="7433" width="7.7109375" style="65" customWidth="1"/>
    <col min="7434" max="7434" width="8.140625" style="65" customWidth="1"/>
    <col min="7435" max="7435" width="8.42578125" style="65" customWidth="1"/>
    <col min="7436" max="7436" width="15.42578125" style="65" customWidth="1"/>
    <col min="7437" max="7437" width="24.5703125" style="65" customWidth="1"/>
    <col min="7438" max="7680" width="9" style="65"/>
    <col min="7681" max="7681" width="26.140625" style="65" customWidth="1"/>
    <col min="7682" max="7682" width="11.42578125" style="65" customWidth="1"/>
    <col min="7683" max="7683" width="10" style="65" customWidth="1"/>
    <col min="7684" max="7686" width="9.7109375" style="65" customWidth="1"/>
    <col min="7687" max="7687" width="20.7109375" style="65" customWidth="1"/>
    <col min="7688" max="7688" width="8.140625" style="65" customWidth="1"/>
    <col min="7689" max="7689" width="7.7109375" style="65" customWidth="1"/>
    <col min="7690" max="7690" width="8.140625" style="65" customWidth="1"/>
    <col min="7691" max="7691" width="8.42578125" style="65" customWidth="1"/>
    <col min="7692" max="7692" width="15.42578125" style="65" customWidth="1"/>
    <col min="7693" max="7693" width="24.5703125" style="65" customWidth="1"/>
    <col min="7694" max="7936" width="9" style="65"/>
    <col min="7937" max="7937" width="26.140625" style="65" customWidth="1"/>
    <col min="7938" max="7938" width="11.42578125" style="65" customWidth="1"/>
    <col min="7939" max="7939" width="10" style="65" customWidth="1"/>
    <col min="7940" max="7942" width="9.7109375" style="65" customWidth="1"/>
    <col min="7943" max="7943" width="20.7109375" style="65" customWidth="1"/>
    <col min="7944" max="7944" width="8.140625" style="65" customWidth="1"/>
    <col min="7945" max="7945" width="7.7109375" style="65" customWidth="1"/>
    <col min="7946" max="7946" width="8.140625" style="65" customWidth="1"/>
    <col min="7947" max="7947" width="8.42578125" style="65" customWidth="1"/>
    <col min="7948" max="7948" width="15.42578125" style="65" customWidth="1"/>
    <col min="7949" max="7949" width="24.5703125" style="65" customWidth="1"/>
    <col min="7950" max="8192" width="9" style="65"/>
    <col min="8193" max="8193" width="26.140625" style="65" customWidth="1"/>
    <col min="8194" max="8194" width="11.42578125" style="65" customWidth="1"/>
    <col min="8195" max="8195" width="10" style="65" customWidth="1"/>
    <col min="8196" max="8198" width="9.7109375" style="65" customWidth="1"/>
    <col min="8199" max="8199" width="20.7109375" style="65" customWidth="1"/>
    <col min="8200" max="8200" width="8.140625" style="65" customWidth="1"/>
    <col min="8201" max="8201" width="7.7109375" style="65" customWidth="1"/>
    <col min="8202" max="8202" width="8.140625" style="65" customWidth="1"/>
    <col min="8203" max="8203" width="8.42578125" style="65" customWidth="1"/>
    <col min="8204" max="8204" width="15.42578125" style="65" customWidth="1"/>
    <col min="8205" max="8205" width="24.5703125" style="65" customWidth="1"/>
    <col min="8206" max="8448" width="9" style="65"/>
    <col min="8449" max="8449" width="26.140625" style="65" customWidth="1"/>
    <col min="8450" max="8450" width="11.42578125" style="65" customWidth="1"/>
    <col min="8451" max="8451" width="10" style="65" customWidth="1"/>
    <col min="8452" max="8454" width="9.7109375" style="65" customWidth="1"/>
    <col min="8455" max="8455" width="20.7109375" style="65" customWidth="1"/>
    <col min="8456" max="8456" width="8.140625" style="65" customWidth="1"/>
    <col min="8457" max="8457" width="7.7109375" style="65" customWidth="1"/>
    <col min="8458" max="8458" width="8.140625" style="65" customWidth="1"/>
    <col min="8459" max="8459" width="8.42578125" style="65" customWidth="1"/>
    <col min="8460" max="8460" width="15.42578125" style="65" customWidth="1"/>
    <col min="8461" max="8461" width="24.5703125" style="65" customWidth="1"/>
    <col min="8462" max="8704" width="9" style="65"/>
    <col min="8705" max="8705" width="26.140625" style="65" customWidth="1"/>
    <col min="8706" max="8706" width="11.42578125" style="65" customWidth="1"/>
    <col min="8707" max="8707" width="10" style="65" customWidth="1"/>
    <col min="8708" max="8710" width="9.7109375" style="65" customWidth="1"/>
    <col min="8711" max="8711" width="20.7109375" style="65" customWidth="1"/>
    <col min="8712" max="8712" width="8.140625" style="65" customWidth="1"/>
    <col min="8713" max="8713" width="7.7109375" style="65" customWidth="1"/>
    <col min="8714" max="8714" width="8.140625" style="65" customWidth="1"/>
    <col min="8715" max="8715" width="8.42578125" style="65" customWidth="1"/>
    <col min="8716" max="8716" width="15.42578125" style="65" customWidth="1"/>
    <col min="8717" max="8717" width="24.5703125" style="65" customWidth="1"/>
    <col min="8718" max="8960" width="9" style="65"/>
    <col min="8961" max="8961" width="26.140625" style="65" customWidth="1"/>
    <col min="8962" max="8962" width="11.42578125" style="65" customWidth="1"/>
    <col min="8963" max="8963" width="10" style="65" customWidth="1"/>
    <col min="8964" max="8966" width="9.7109375" style="65" customWidth="1"/>
    <col min="8967" max="8967" width="20.7109375" style="65" customWidth="1"/>
    <col min="8968" max="8968" width="8.140625" style="65" customWidth="1"/>
    <col min="8969" max="8969" width="7.7109375" style="65" customWidth="1"/>
    <col min="8970" max="8970" width="8.140625" style="65" customWidth="1"/>
    <col min="8971" max="8971" width="8.42578125" style="65" customWidth="1"/>
    <col min="8972" max="8972" width="15.42578125" style="65" customWidth="1"/>
    <col min="8973" max="8973" width="24.5703125" style="65" customWidth="1"/>
    <col min="8974" max="9216" width="9" style="65"/>
    <col min="9217" max="9217" width="26.140625" style="65" customWidth="1"/>
    <col min="9218" max="9218" width="11.42578125" style="65" customWidth="1"/>
    <col min="9219" max="9219" width="10" style="65" customWidth="1"/>
    <col min="9220" max="9222" width="9.7109375" style="65" customWidth="1"/>
    <col min="9223" max="9223" width="20.7109375" style="65" customWidth="1"/>
    <col min="9224" max="9224" width="8.140625" style="65" customWidth="1"/>
    <col min="9225" max="9225" width="7.7109375" style="65" customWidth="1"/>
    <col min="9226" max="9226" width="8.140625" style="65" customWidth="1"/>
    <col min="9227" max="9227" width="8.42578125" style="65" customWidth="1"/>
    <col min="9228" max="9228" width="15.42578125" style="65" customWidth="1"/>
    <col min="9229" max="9229" width="24.5703125" style="65" customWidth="1"/>
    <col min="9230" max="9472" width="9" style="65"/>
    <col min="9473" max="9473" width="26.140625" style="65" customWidth="1"/>
    <col min="9474" max="9474" width="11.42578125" style="65" customWidth="1"/>
    <col min="9475" max="9475" width="10" style="65" customWidth="1"/>
    <col min="9476" max="9478" width="9.7109375" style="65" customWidth="1"/>
    <col min="9479" max="9479" width="20.7109375" style="65" customWidth="1"/>
    <col min="9480" max="9480" width="8.140625" style="65" customWidth="1"/>
    <col min="9481" max="9481" width="7.7109375" style="65" customWidth="1"/>
    <col min="9482" max="9482" width="8.140625" style="65" customWidth="1"/>
    <col min="9483" max="9483" width="8.42578125" style="65" customWidth="1"/>
    <col min="9484" max="9484" width="15.42578125" style="65" customWidth="1"/>
    <col min="9485" max="9485" width="24.5703125" style="65" customWidth="1"/>
    <col min="9486" max="9728" width="9" style="65"/>
    <col min="9729" max="9729" width="26.140625" style="65" customWidth="1"/>
    <col min="9730" max="9730" width="11.42578125" style="65" customWidth="1"/>
    <col min="9731" max="9731" width="10" style="65" customWidth="1"/>
    <col min="9732" max="9734" width="9.7109375" style="65" customWidth="1"/>
    <col min="9735" max="9735" width="20.7109375" style="65" customWidth="1"/>
    <col min="9736" max="9736" width="8.140625" style="65" customWidth="1"/>
    <col min="9737" max="9737" width="7.7109375" style="65" customWidth="1"/>
    <col min="9738" max="9738" width="8.140625" style="65" customWidth="1"/>
    <col min="9739" max="9739" width="8.42578125" style="65" customWidth="1"/>
    <col min="9740" max="9740" width="15.42578125" style="65" customWidth="1"/>
    <col min="9741" max="9741" width="24.5703125" style="65" customWidth="1"/>
    <col min="9742" max="9984" width="9" style="65"/>
    <col min="9985" max="9985" width="26.140625" style="65" customWidth="1"/>
    <col min="9986" max="9986" width="11.42578125" style="65" customWidth="1"/>
    <col min="9987" max="9987" width="10" style="65" customWidth="1"/>
    <col min="9988" max="9990" width="9.7109375" style="65" customWidth="1"/>
    <col min="9991" max="9991" width="20.7109375" style="65" customWidth="1"/>
    <col min="9992" max="9992" width="8.140625" style="65" customWidth="1"/>
    <col min="9993" max="9993" width="7.7109375" style="65" customWidth="1"/>
    <col min="9994" max="9994" width="8.140625" style="65" customWidth="1"/>
    <col min="9995" max="9995" width="8.42578125" style="65" customWidth="1"/>
    <col min="9996" max="9996" width="15.42578125" style="65" customWidth="1"/>
    <col min="9997" max="9997" width="24.5703125" style="65" customWidth="1"/>
    <col min="9998" max="10240" width="9" style="65"/>
    <col min="10241" max="10241" width="26.140625" style="65" customWidth="1"/>
    <col min="10242" max="10242" width="11.42578125" style="65" customWidth="1"/>
    <col min="10243" max="10243" width="10" style="65" customWidth="1"/>
    <col min="10244" max="10246" width="9.7109375" style="65" customWidth="1"/>
    <col min="10247" max="10247" width="20.7109375" style="65" customWidth="1"/>
    <col min="10248" max="10248" width="8.140625" style="65" customWidth="1"/>
    <col min="10249" max="10249" width="7.7109375" style="65" customWidth="1"/>
    <col min="10250" max="10250" width="8.140625" style="65" customWidth="1"/>
    <col min="10251" max="10251" width="8.42578125" style="65" customWidth="1"/>
    <col min="10252" max="10252" width="15.42578125" style="65" customWidth="1"/>
    <col min="10253" max="10253" width="24.5703125" style="65" customWidth="1"/>
    <col min="10254" max="10496" width="9" style="65"/>
    <col min="10497" max="10497" width="26.140625" style="65" customWidth="1"/>
    <col min="10498" max="10498" width="11.42578125" style="65" customWidth="1"/>
    <col min="10499" max="10499" width="10" style="65" customWidth="1"/>
    <col min="10500" max="10502" width="9.7109375" style="65" customWidth="1"/>
    <col min="10503" max="10503" width="20.7109375" style="65" customWidth="1"/>
    <col min="10504" max="10504" width="8.140625" style="65" customWidth="1"/>
    <col min="10505" max="10505" width="7.7109375" style="65" customWidth="1"/>
    <col min="10506" max="10506" width="8.140625" style="65" customWidth="1"/>
    <col min="10507" max="10507" width="8.42578125" style="65" customWidth="1"/>
    <col min="10508" max="10508" width="15.42578125" style="65" customWidth="1"/>
    <col min="10509" max="10509" width="24.5703125" style="65" customWidth="1"/>
    <col min="10510" max="10752" width="9" style="65"/>
    <col min="10753" max="10753" width="26.140625" style="65" customWidth="1"/>
    <col min="10754" max="10754" width="11.42578125" style="65" customWidth="1"/>
    <col min="10755" max="10755" width="10" style="65" customWidth="1"/>
    <col min="10756" max="10758" width="9.7109375" style="65" customWidth="1"/>
    <col min="10759" max="10759" width="20.7109375" style="65" customWidth="1"/>
    <col min="10760" max="10760" width="8.140625" style="65" customWidth="1"/>
    <col min="10761" max="10761" width="7.7109375" style="65" customWidth="1"/>
    <col min="10762" max="10762" width="8.140625" style="65" customWidth="1"/>
    <col min="10763" max="10763" width="8.42578125" style="65" customWidth="1"/>
    <col min="10764" max="10764" width="15.42578125" style="65" customWidth="1"/>
    <col min="10765" max="10765" width="24.5703125" style="65" customWidth="1"/>
    <col min="10766" max="11008" width="9" style="65"/>
    <col min="11009" max="11009" width="26.140625" style="65" customWidth="1"/>
    <col min="11010" max="11010" width="11.42578125" style="65" customWidth="1"/>
    <col min="11011" max="11011" width="10" style="65" customWidth="1"/>
    <col min="11012" max="11014" width="9.7109375" style="65" customWidth="1"/>
    <col min="11015" max="11015" width="20.7109375" style="65" customWidth="1"/>
    <col min="11016" max="11016" width="8.140625" style="65" customWidth="1"/>
    <col min="11017" max="11017" width="7.7109375" style="65" customWidth="1"/>
    <col min="11018" max="11018" width="8.140625" style="65" customWidth="1"/>
    <col min="11019" max="11019" width="8.42578125" style="65" customWidth="1"/>
    <col min="11020" max="11020" width="15.42578125" style="65" customWidth="1"/>
    <col min="11021" max="11021" width="24.5703125" style="65" customWidth="1"/>
    <col min="11022" max="11264" width="9" style="65"/>
    <col min="11265" max="11265" width="26.140625" style="65" customWidth="1"/>
    <col min="11266" max="11266" width="11.42578125" style="65" customWidth="1"/>
    <col min="11267" max="11267" width="10" style="65" customWidth="1"/>
    <col min="11268" max="11270" width="9.7109375" style="65" customWidth="1"/>
    <col min="11271" max="11271" width="20.7109375" style="65" customWidth="1"/>
    <col min="11272" max="11272" width="8.140625" style="65" customWidth="1"/>
    <col min="11273" max="11273" width="7.7109375" style="65" customWidth="1"/>
    <col min="11274" max="11274" width="8.140625" style="65" customWidth="1"/>
    <col min="11275" max="11275" width="8.42578125" style="65" customWidth="1"/>
    <col min="11276" max="11276" width="15.42578125" style="65" customWidth="1"/>
    <col min="11277" max="11277" width="24.5703125" style="65" customWidth="1"/>
    <col min="11278" max="11520" width="9" style="65"/>
    <col min="11521" max="11521" width="26.140625" style="65" customWidth="1"/>
    <col min="11522" max="11522" width="11.42578125" style="65" customWidth="1"/>
    <col min="11523" max="11523" width="10" style="65" customWidth="1"/>
    <col min="11524" max="11526" width="9.7109375" style="65" customWidth="1"/>
    <col min="11527" max="11527" width="20.7109375" style="65" customWidth="1"/>
    <col min="11528" max="11528" width="8.140625" style="65" customWidth="1"/>
    <col min="11529" max="11529" width="7.7109375" style="65" customWidth="1"/>
    <col min="11530" max="11530" width="8.140625" style="65" customWidth="1"/>
    <col min="11531" max="11531" width="8.42578125" style="65" customWidth="1"/>
    <col min="11532" max="11532" width="15.42578125" style="65" customWidth="1"/>
    <col min="11533" max="11533" width="24.5703125" style="65" customWidth="1"/>
    <col min="11534" max="11776" width="9" style="65"/>
    <col min="11777" max="11777" width="26.140625" style="65" customWidth="1"/>
    <col min="11778" max="11778" width="11.42578125" style="65" customWidth="1"/>
    <col min="11779" max="11779" width="10" style="65" customWidth="1"/>
    <col min="11780" max="11782" width="9.7109375" style="65" customWidth="1"/>
    <col min="11783" max="11783" width="20.7109375" style="65" customWidth="1"/>
    <col min="11784" max="11784" width="8.140625" style="65" customWidth="1"/>
    <col min="11785" max="11785" width="7.7109375" style="65" customWidth="1"/>
    <col min="11786" max="11786" width="8.140625" style="65" customWidth="1"/>
    <col min="11787" max="11787" width="8.42578125" style="65" customWidth="1"/>
    <col min="11788" max="11788" width="15.42578125" style="65" customWidth="1"/>
    <col min="11789" max="11789" width="24.5703125" style="65" customWidth="1"/>
    <col min="11790" max="12032" width="9" style="65"/>
    <col min="12033" max="12033" width="26.140625" style="65" customWidth="1"/>
    <col min="12034" max="12034" width="11.42578125" style="65" customWidth="1"/>
    <col min="12035" max="12035" width="10" style="65" customWidth="1"/>
    <col min="12036" max="12038" width="9.7109375" style="65" customWidth="1"/>
    <col min="12039" max="12039" width="20.7109375" style="65" customWidth="1"/>
    <col min="12040" max="12040" width="8.140625" style="65" customWidth="1"/>
    <col min="12041" max="12041" width="7.7109375" style="65" customWidth="1"/>
    <col min="12042" max="12042" width="8.140625" style="65" customWidth="1"/>
    <col min="12043" max="12043" width="8.42578125" style="65" customWidth="1"/>
    <col min="12044" max="12044" width="15.42578125" style="65" customWidth="1"/>
    <col min="12045" max="12045" width="24.5703125" style="65" customWidth="1"/>
    <col min="12046" max="12288" width="9" style="65"/>
    <col min="12289" max="12289" width="26.140625" style="65" customWidth="1"/>
    <col min="12290" max="12290" width="11.42578125" style="65" customWidth="1"/>
    <col min="12291" max="12291" width="10" style="65" customWidth="1"/>
    <col min="12292" max="12294" width="9.7109375" style="65" customWidth="1"/>
    <col min="12295" max="12295" width="20.7109375" style="65" customWidth="1"/>
    <col min="12296" max="12296" width="8.140625" style="65" customWidth="1"/>
    <col min="12297" max="12297" width="7.7109375" style="65" customWidth="1"/>
    <col min="12298" max="12298" width="8.140625" style="65" customWidth="1"/>
    <col min="12299" max="12299" width="8.42578125" style="65" customWidth="1"/>
    <col min="12300" max="12300" width="15.42578125" style="65" customWidth="1"/>
    <col min="12301" max="12301" width="24.5703125" style="65" customWidth="1"/>
    <col min="12302" max="12544" width="9" style="65"/>
    <col min="12545" max="12545" width="26.140625" style="65" customWidth="1"/>
    <col min="12546" max="12546" width="11.42578125" style="65" customWidth="1"/>
    <col min="12547" max="12547" width="10" style="65" customWidth="1"/>
    <col min="12548" max="12550" width="9.7109375" style="65" customWidth="1"/>
    <col min="12551" max="12551" width="20.7109375" style="65" customWidth="1"/>
    <col min="12552" max="12552" width="8.140625" style="65" customWidth="1"/>
    <col min="12553" max="12553" width="7.7109375" style="65" customWidth="1"/>
    <col min="12554" max="12554" width="8.140625" style="65" customWidth="1"/>
    <col min="12555" max="12555" width="8.42578125" style="65" customWidth="1"/>
    <col min="12556" max="12556" width="15.42578125" style="65" customWidth="1"/>
    <col min="12557" max="12557" width="24.5703125" style="65" customWidth="1"/>
    <col min="12558" max="12800" width="9" style="65"/>
    <col min="12801" max="12801" width="26.140625" style="65" customWidth="1"/>
    <col min="12802" max="12802" width="11.42578125" style="65" customWidth="1"/>
    <col min="12803" max="12803" width="10" style="65" customWidth="1"/>
    <col min="12804" max="12806" width="9.7109375" style="65" customWidth="1"/>
    <col min="12807" max="12807" width="20.7109375" style="65" customWidth="1"/>
    <col min="12808" max="12808" width="8.140625" style="65" customWidth="1"/>
    <col min="12809" max="12809" width="7.7109375" style="65" customWidth="1"/>
    <col min="12810" max="12810" width="8.140625" style="65" customWidth="1"/>
    <col min="12811" max="12811" width="8.42578125" style="65" customWidth="1"/>
    <col min="12812" max="12812" width="15.42578125" style="65" customWidth="1"/>
    <col min="12813" max="12813" width="24.5703125" style="65" customWidth="1"/>
    <col min="12814" max="13056" width="9" style="65"/>
    <col min="13057" max="13057" width="26.140625" style="65" customWidth="1"/>
    <col min="13058" max="13058" width="11.42578125" style="65" customWidth="1"/>
    <col min="13059" max="13059" width="10" style="65" customWidth="1"/>
    <col min="13060" max="13062" width="9.7109375" style="65" customWidth="1"/>
    <col min="13063" max="13063" width="20.7109375" style="65" customWidth="1"/>
    <col min="13064" max="13064" width="8.140625" style="65" customWidth="1"/>
    <col min="13065" max="13065" width="7.7109375" style="65" customWidth="1"/>
    <col min="13066" max="13066" width="8.140625" style="65" customWidth="1"/>
    <col min="13067" max="13067" width="8.42578125" style="65" customWidth="1"/>
    <col min="13068" max="13068" width="15.42578125" style="65" customWidth="1"/>
    <col min="13069" max="13069" width="24.5703125" style="65" customWidth="1"/>
    <col min="13070" max="13312" width="9" style="65"/>
    <col min="13313" max="13313" width="26.140625" style="65" customWidth="1"/>
    <col min="13314" max="13314" width="11.42578125" style="65" customWidth="1"/>
    <col min="13315" max="13315" width="10" style="65" customWidth="1"/>
    <col min="13316" max="13318" width="9.7109375" style="65" customWidth="1"/>
    <col min="13319" max="13319" width="20.7109375" style="65" customWidth="1"/>
    <col min="13320" max="13320" width="8.140625" style="65" customWidth="1"/>
    <col min="13321" max="13321" width="7.7109375" style="65" customWidth="1"/>
    <col min="13322" max="13322" width="8.140625" style="65" customWidth="1"/>
    <col min="13323" max="13323" width="8.42578125" style="65" customWidth="1"/>
    <col min="13324" max="13324" width="15.42578125" style="65" customWidth="1"/>
    <col min="13325" max="13325" width="24.5703125" style="65" customWidth="1"/>
    <col min="13326" max="13568" width="9" style="65"/>
    <col min="13569" max="13569" width="26.140625" style="65" customWidth="1"/>
    <col min="13570" max="13570" width="11.42578125" style="65" customWidth="1"/>
    <col min="13571" max="13571" width="10" style="65" customWidth="1"/>
    <col min="13572" max="13574" width="9.7109375" style="65" customWidth="1"/>
    <col min="13575" max="13575" width="20.7109375" style="65" customWidth="1"/>
    <col min="13576" max="13576" width="8.140625" style="65" customWidth="1"/>
    <col min="13577" max="13577" width="7.7109375" style="65" customWidth="1"/>
    <col min="13578" max="13578" width="8.140625" style="65" customWidth="1"/>
    <col min="13579" max="13579" width="8.42578125" style="65" customWidth="1"/>
    <col min="13580" max="13580" width="15.42578125" style="65" customWidth="1"/>
    <col min="13581" max="13581" width="24.5703125" style="65" customWidth="1"/>
    <col min="13582" max="13824" width="9" style="65"/>
    <col min="13825" max="13825" width="26.140625" style="65" customWidth="1"/>
    <col min="13826" max="13826" width="11.42578125" style="65" customWidth="1"/>
    <col min="13827" max="13827" width="10" style="65" customWidth="1"/>
    <col min="13828" max="13830" width="9.7109375" style="65" customWidth="1"/>
    <col min="13831" max="13831" width="20.7109375" style="65" customWidth="1"/>
    <col min="13832" max="13832" width="8.140625" style="65" customWidth="1"/>
    <col min="13833" max="13833" width="7.7109375" style="65" customWidth="1"/>
    <col min="13834" max="13834" width="8.140625" style="65" customWidth="1"/>
    <col min="13835" max="13835" width="8.42578125" style="65" customWidth="1"/>
    <col min="13836" max="13836" width="15.42578125" style="65" customWidth="1"/>
    <col min="13837" max="13837" width="24.5703125" style="65" customWidth="1"/>
    <col min="13838" max="14080" width="9" style="65"/>
    <col min="14081" max="14081" width="26.140625" style="65" customWidth="1"/>
    <col min="14082" max="14082" width="11.42578125" style="65" customWidth="1"/>
    <col min="14083" max="14083" width="10" style="65" customWidth="1"/>
    <col min="14084" max="14086" width="9.7109375" style="65" customWidth="1"/>
    <col min="14087" max="14087" width="20.7109375" style="65" customWidth="1"/>
    <col min="14088" max="14088" width="8.140625" style="65" customWidth="1"/>
    <col min="14089" max="14089" width="7.7109375" style="65" customWidth="1"/>
    <col min="14090" max="14090" width="8.140625" style="65" customWidth="1"/>
    <col min="14091" max="14091" width="8.42578125" style="65" customWidth="1"/>
    <col min="14092" max="14092" width="15.42578125" style="65" customWidth="1"/>
    <col min="14093" max="14093" width="24.5703125" style="65" customWidth="1"/>
    <col min="14094" max="14336" width="9" style="65"/>
    <col min="14337" max="14337" width="26.140625" style="65" customWidth="1"/>
    <col min="14338" max="14338" width="11.42578125" style="65" customWidth="1"/>
    <col min="14339" max="14339" width="10" style="65" customWidth="1"/>
    <col min="14340" max="14342" width="9.7109375" style="65" customWidth="1"/>
    <col min="14343" max="14343" width="20.7109375" style="65" customWidth="1"/>
    <col min="14344" max="14344" width="8.140625" style="65" customWidth="1"/>
    <col min="14345" max="14345" width="7.7109375" style="65" customWidth="1"/>
    <col min="14346" max="14346" width="8.140625" style="65" customWidth="1"/>
    <col min="14347" max="14347" width="8.42578125" style="65" customWidth="1"/>
    <col min="14348" max="14348" width="15.42578125" style="65" customWidth="1"/>
    <col min="14349" max="14349" width="24.5703125" style="65" customWidth="1"/>
    <col min="14350" max="14592" width="9" style="65"/>
    <col min="14593" max="14593" width="26.140625" style="65" customWidth="1"/>
    <col min="14594" max="14594" width="11.42578125" style="65" customWidth="1"/>
    <col min="14595" max="14595" width="10" style="65" customWidth="1"/>
    <col min="14596" max="14598" width="9.7109375" style="65" customWidth="1"/>
    <col min="14599" max="14599" width="20.7109375" style="65" customWidth="1"/>
    <col min="14600" max="14600" width="8.140625" style="65" customWidth="1"/>
    <col min="14601" max="14601" width="7.7109375" style="65" customWidth="1"/>
    <col min="14602" max="14602" width="8.140625" style="65" customWidth="1"/>
    <col min="14603" max="14603" width="8.42578125" style="65" customWidth="1"/>
    <col min="14604" max="14604" width="15.42578125" style="65" customWidth="1"/>
    <col min="14605" max="14605" width="24.5703125" style="65" customWidth="1"/>
    <col min="14606" max="14848" width="9" style="65"/>
    <col min="14849" max="14849" width="26.140625" style="65" customWidth="1"/>
    <col min="14850" max="14850" width="11.42578125" style="65" customWidth="1"/>
    <col min="14851" max="14851" width="10" style="65" customWidth="1"/>
    <col min="14852" max="14854" width="9.7109375" style="65" customWidth="1"/>
    <col min="14855" max="14855" width="20.7109375" style="65" customWidth="1"/>
    <col min="14856" max="14856" width="8.140625" style="65" customWidth="1"/>
    <col min="14857" max="14857" width="7.7109375" style="65" customWidth="1"/>
    <col min="14858" max="14858" width="8.140625" style="65" customWidth="1"/>
    <col min="14859" max="14859" width="8.42578125" style="65" customWidth="1"/>
    <col min="14860" max="14860" width="15.42578125" style="65" customWidth="1"/>
    <col min="14861" max="14861" width="24.5703125" style="65" customWidth="1"/>
    <col min="14862" max="15104" width="9" style="65"/>
    <col min="15105" max="15105" width="26.140625" style="65" customWidth="1"/>
    <col min="15106" max="15106" width="11.42578125" style="65" customWidth="1"/>
    <col min="15107" max="15107" width="10" style="65" customWidth="1"/>
    <col min="15108" max="15110" width="9.7109375" style="65" customWidth="1"/>
    <col min="15111" max="15111" width="20.7109375" style="65" customWidth="1"/>
    <col min="15112" max="15112" width="8.140625" style="65" customWidth="1"/>
    <col min="15113" max="15113" width="7.7109375" style="65" customWidth="1"/>
    <col min="15114" max="15114" width="8.140625" style="65" customWidth="1"/>
    <col min="15115" max="15115" width="8.42578125" style="65" customWidth="1"/>
    <col min="15116" max="15116" width="15.42578125" style="65" customWidth="1"/>
    <col min="15117" max="15117" width="24.5703125" style="65" customWidth="1"/>
    <col min="15118" max="15360" width="9" style="65"/>
    <col min="15361" max="15361" width="26.140625" style="65" customWidth="1"/>
    <col min="15362" max="15362" width="11.42578125" style="65" customWidth="1"/>
    <col min="15363" max="15363" width="10" style="65" customWidth="1"/>
    <col min="15364" max="15366" width="9.7109375" style="65" customWidth="1"/>
    <col min="15367" max="15367" width="20.7109375" style="65" customWidth="1"/>
    <col min="15368" max="15368" width="8.140625" style="65" customWidth="1"/>
    <col min="15369" max="15369" width="7.7109375" style="65" customWidth="1"/>
    <col min="15370" max="15370" width="8.140625" style="65" customWidth="1"/>
    <col min="15371" max="15371" width="8.42578125" style="65" customWidth="1"/>
    <col min="15372" max="15372" width="15.42578125" style="65" customWidth="1"/>
    <col min="15373" max="15373" width="24.5703125" style="65" customWidth="1"/>
    <col min="15374" max="15616" width="9" style="65"/>
    <col min="15617" max="15617" width="26.140625" style="65" customWidth="1"/>
    <col min="15618" max="15618" width="11.42578125" style="65" customWidth="1"/>
    <col min="15619" max="15619" width="10" style="65" customWidth="1"/>
    <col min="15620" max="15622" width="9.7109375" style="65" customWidth="1"/>
    <col min="15623" max="15623" width="20.7109375" style="65" customWidth="1"/>
    <col min="15624" max="15624" width="8.140625" style="65" customWidth="1"/>
    <col min="15625" max="15625" width="7.7109375" style="65" customWidth="1"/>
    <col min="15626" max="15626" width="8.140625" style="65" customWidth="1"/>
    <col min="15627" max="15627" width="8.42578125" style="65" customWidth="1"/>
    <col min="15628" max="15628" width="15.42578125" style="65" customWidth="1"/>
    <col min="15629" max="15629" width="24.5703125" style="65" customWidth="1"/>
    <col min="15630" max="15872" width="9" style="65"/>
    <col min="15873" max="15873" width="26.140625" style="65" customWidth="1"/>
    <col min="15874" max="15874" width="11.42578125" style="65" customWidth="1"/>
    <col min="15875" max="15875" width="10" style="65" customWidth="1"/>
    <col min="15876" max="15878" width="9.7109375" style="65" customWidth="1"/>
    <col min="15879" max="15879" width="20.7109375" style="65" customWidth="1"/>
    <col min="15880" max="15880" width="8.140625" style="65" customWidth="1"/>
    <col min="15881" max="15881" width="7.7109375" style="65" customWidth="1"/>
    <col min="15882" max="15882" width="8.140625" style="65" customWidth="1"/>
    <col min="15883" max="15883" width="8.42578125" style="65" customWidth="1"/>
    <col min="15884" max="15884" width="15.42578125" style="65" customWidth="1"/>
    <col min="15885" max="15885" width="24.5703125" style="65" customWidth="1"/>
    <col min="15886" max="16128" width="9" style="65"/>
    <col min="16129" max="16129" width="26.140625" style="65" customWidth="1"/>
    <col min="16130" max="16130" width="11.42578125" style="65" customWidth="1"/>
    <col min="16131" max="16131" width="10" style="65" customWidth="1"/>
    <col min="16132" max="16134" width="9.7109375" style="65" customWidth="1"/>
    <col min="16135" max="16135" width="20.7109375" style="65" customWidth="1"/>
    <col min="16136" max="16136" width="8.140625" style="65" customWidth="1"/>
    <col min="16137" max="16137" width="7.7109375" style="65" customWidth="1"/>
    <col min="16138" max="16138" width="8.140625" style="65" customWidth="1"/>
    <col min="16139" max="16139" width="8.42578125" style="65" customWidth="1"/>
    <col min="16140" max="16140" width="15.42578125" style="65" customWidth="1"/>
    <col min="16141" max="16141" width="24.5703125" style="65" customWidth="1"/>
    <col min="16142" max="16384" width="9" style="65"/>
  </cols>
  <sheetData>
    <row r="1" spans="1:13" ht="32.25" customHeight="1"/>
    <row r="2" spans="1:13" ht="26.25">
      <c r="A2" s="384" t="s">
        <v>364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13" s="66" customFormat="1" ht="23.25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3" ht="14.25" customHeight="1"/>
    <row r="5" spans="1:13">
      <c r="A5" s="67" t="s">
        <v>156</v>
      </c>
      <c r="B5" s="68"/>
    </row>
    <row r="6" spans="1:13">
      <c r="A6" s="67" t="s">
        <v>198</v>
      </c>
    </row>
    <row r="7" spans="1:13" ht="20.25" customHeight="1">
      <c r="M7" s="21" t="s">
        <v>107</v>
      </c>
    </row>
    <row r="8" spans="1:13" s="70" customFormat="1">
      <c r="A8" s="69" t="s">
        <v>182</v>
      </c>
      <c r="B8" s="69" t="s">
        <v>183</v>
      </c>
      <c r="C8" s="386" t="s">
        <v>346</v>
      </c>
      <c r="D8" s="387"/>
      <c r="E8" s="386" t="s">
        <v>345</v>
      </c>
      <c r="F8" s="387"/>
      <c r="G8" s="386" t="s">
        <v>347</v>
      </c>
      <c r="H8" s="388"/>
      <c r="I8" s="388"/>
      <c r="J8" s="388"/>
      <c r="K8" s="388"/>
      <c r="L8" s="387"/>
      <c r="M8" s="69" t="s">
        <v>184</v>
      </c>
    </row>
    <row r="9" spans="1:13" s="70" customFormat="1">
      <c r="A9" s="71" t="s">
        <v>185</v>
      </c>
      <c r="B9" s="71" t="s">
        <v>186</v>
      </c>
      <c r="C9" s="71" t="s">
        <v>116</v>
      </c>
      <c r="D9" s="71" t="s">
        <v>117</v>
      </c>
      <c r="E9" s="71" t="s">
        <v>116</v>
      </c>
      <c r="F9" s="71" t="s">
        <v>118</v>
      </c>
      <c r="G9" s="71" t="s">
        <v>187</v>
      </c>
      <c r="H9" s="71" t="s">
        <v>188</v>
      </c>
      <c r="I9" s="71" t="s">
        <v>112</v>
      </c>
      <c r="J9" s="71" t="s">
        <v>189</v>
      </c>
      <c r="K9" s="71" t="s">
        <v>190</v>
      </c>
      <c r="L9" s="71" t="s">
        <v>191</v>
      </c>
      <c r="M9" s="71"/>
    </row>
    <row r="10" spans="1:13" s="70" customFormat="1">
      <c r="A10" s="72"/>
      <c r="B10" s="72"/>
      <c r="C10" s="72"/>
      <c r="D10" s="72"/>
      <c r="E10" s="72"/>
      <c r="F10" s="73"/>
      <c r="G10" s="72" t="s">
        <v>192</v>
      </c>
      <c r="H10" s="72" t="s">
        <v>146</v>
      </c>
      <c r="I10" s="72"/>
      <c r="J10" s="72" t="s">
        <v>193</v>
      </c>
      <c r="K10" s="72" t="s">
        <v>147</v>
      </c>
      <c r="L10" s="72" t="s">
        <v>194</v>
      </c>
      <c r="M10" s="72"/>
    </row>
    <row r="11" spans="1:13" s="70" customFormat="1">
      <c r="A11" s="74" t="s">
        <v>122</v>
      </c>
      <c r="B11" s="75"/>
      <c r="C11" s="76"/>
      <c r="D11" s="76"/>
      <c r="E11" s="76"/>
      <c r="F11" s="77"/>
      <c r="G11" s="75"/>
      <c r="H11" s="75"/>
      <c r="I11" s="75"/>
      <c r="J11" s="75"/>
      <c r="K11" s="75"/>
      <c r="L11" s="78"/>
      <c r="M11" s="75"/>
    </row>
    <row r="12" spans="1:13" s="70" customFormat="1">
      <c r="A12" s="106" t="s">
        <v>200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8"/>
      <c r="M12" s="75"/>
    </row>
    <row r="13" spans="1:13" s="70" customFormat="1">
      <c r="A13" s="106" t="s">
        <v>199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8"/>
      <c r="M13" s="75"/>
    </row>
    <row r="14" spans="1:13" s="70" customFormat="1">
      <c r="A14" s="107" t="s">
        <v>201</v>
      </c>
      <c r="B14" s="75"/>
      <c r="C14" s="75"/>
      <c r="D14" s="75"/>
      <c r="E14" s="75"/>
      <c r="F14" s="75"/>
      <c r="G14" s="75"/>
      <c r="H14" s="75"/>
      <c r="I14" s="75"/>
      <c r="J14" s="75"/>
      <c r="K14" s="108"/>
      <c r="L14" s="78"/>
      <c r="M14" s="75"/>
    </row>
    <row r="15" spans="1:13" s="70" customFormat="1">
      <c r="A15" s="80" t="s">
        <v>202</v>
      </c>
      <c r="B15" s="81"/>
      <c r="C15" s="71"/>
      <c r="D15" s="71"/>
      <c r="E15" s="71"/>
      <c r="F15" s="71"/>
      <c r="G15" s="82"/>
      <c r="H15" s="83"/>
      <c r="I15" s="83"/>
      <c r="J15" s="83"/>
      <c r="K15" s="84"/>
      <c r="L15" s="79"/>
      <c r="M15" s="85" t="s">
        <v>195</v>
      </c>
    </row>
    <row r="16" spans="1:13" s="70" customFormat="1">
      <c r="A16" s="82"/>
      <c r="B16" s="71"/>
      <c r="C16" s="71"/>
      <c r="D16" s="71"/>
      <c r="E16" s="71"/>
      <c r="F16" s="71"/>
      <c r="G16" s="82"/>
      <c r="H16" s="83"/>
      <c r="I16" s="83"/>
      <c r="J16" s="83"/>
      <c r="K16" s="86"/>
      <c r="L16" s="87"/>
      <c r="M16" s="88"/>
    </row>
    <row r="17" spans="1:13" s="70" customFormat="1">
      <c r="A17" s="82"/>
      <c r="B17" s="71"/>
      <c r="C17" s="71"/>
      <c r="D17" s="71"/>
      <c r="E17" s="71"/>
      <c r="F17" s="71"/>
      <c r="G17" s="82"/>
      <c r="H17" s="83"/>
      <c r="I17" s="83"/>
      <c r="J17" s="83"/>
      <c r="K17" s="86"/>
      <c r="L17" s="87"/>
      <c r="M17" s="89" t="s">
        <v>196</v>
      </c>
    </row>
    <row r="18" spans="1:13" s="70" customFormat="1">
      <c r="A18" s="100"/>
      <c r="B18" s="101"/>
      <c r="C18" s="101"/>
      <c r="D18" s="101"/>
      <c r="E18" s="101"/>
      <c r="F18" s="101"/>
      <c r="G18" s="100"/>
      <c r="H18" s="102"/>
      <c r="I18" s="102"/>
      <c r="J18" s="102"/>
      <c r="K18" s="103"/>
      <c r="L18" s="104"/>
      <c r="M18" s="105"/>
    </row>
    <row r="19" spans="1:13" s="70" customFormat="1">
      <c r="A19" s="80" t="s">
        <v>203</v>
      </c>
      <c r="B19" s="81"/>
      <c r="C19" s="71"/>
      <c r="D19" s="71"/>
      <c r="E19" s="71"/>
      <c r="F19" s="71"/>
      <c r="G19" s="82"/>
      <c r="H19" s="83"/>
      <c r="I19" s="83"/>
      <c r="J19" s="83"/>
      <c r="K19" s="84"/>
      <c r="L19" s="79"/>
      <c r="M19" s="85" t="s">
        <v>195</v>
      </c>
    </row>
    <row r="20" spans="1:13" s="70" customFormat="1">
      <c r="A20" s="82"/>
      <c r="B20" s="71"/>
      <c r="C20" s="71"/>
      <c r="D20" s="71"/>
      <c r="E20" s="71"/>
      <c r="F20" s="71"/>
      <c r="G20" s="82"/>
      <c r="H20" s="83"/>
      <c r="I20" s="83"/>
      <c r="J20" s="83"/>
      <c r="K20" s="86"/>
      <c r="L20" s="87"/>
      <c r="M20" s="88"/>
    </row>
    <row r="21" spans="1:13" s="70" customFormat="1">
      <c r="A21" s="82"/>
      <c r="B21" s="71"/>
      <c r="C21" s="71"/>
      <c r="D21" s="71"/>
      <c r="E21" s="71"/>
      <c r="F21" s="71"/>
      <c r="G21" s="82"/>
      <c r="H21" s="83"/>
      <c r="I21" s="83"/>
      <c r="J21" s="83"/>
      <c r="K21" s="86"/>
      <c r="L21" s="87"/>
      <c r="M21" s="89" t="s">
        <v>196</v>
      </c>
    </row>
    <row r="22" spans="1:13" s="70" customFormat="1">
      <c r="A22" s="90"/>
      <c r="B22" s="72"/>
      <c r="C22" s="72"/>
      <c r="D22" s="72"/>
      <c r="E22" s="72"/>
      <c r="F22" s="72"/>
      <c r="G22" s="90"/>
      <c r="H22" s="91"/>
      <c r="I22" s="91"/>
      <c r="J22" s="91"/>
      <c r="K22" s="92"/>
      <c r="L22" s="93"/>
      <c r="M22" s="72"/>
    </row>
    <row r="23" spans="1:13">
      <c r="A23" s="94"/>
      <c r="B23" s="94"/>
      <c r="C23" s="94"/>
      <c r="D23" s="94"/>
      <c r="E23" s="94"/>
      <c r="F23" s="94"/>
      <c r="G23" s="95"/>
      <c r="H23" s="94"/>
      <c r="I23" s="94"/>
      <c r="J23" s="94"/>
      <c r="K23" s="94"/>
      <c r="L23" s="277"/>
      <c r="M23" s="94"/>
    </row>
    <row r="24" spans="1:13">
      <c r="A24" s="96"/>
      <c r="B24" s="96"/>
      <c r="C24" s="96"/>
      <c r="D24" s="96"/>
      <c r="E24" s="96"/>
      <c r="F24" s="96"/>
      <c r="G24" s="97"/>
      <c r="H24" s="96"/>
      <c r="I24" s="96"/>
      <c r="J24" s="96"/>
      <c r="K24" s="96"/>
      <c r="L24" s="96"/>
      <c r="M24" s="96"/>
    </row>
    <row r="25" spans="1:13">
      <c r="A25" s="98" t="s">
        <v>141</v>
      </c>
      <c r="B25" s="65" t="s">
        <v>197</v>
      </c>
      <c r="M25" s="99"/>
    </row>
  </sheetData>
  <mergeCells count="5">
    <mergeCell ref="A2:M2"/>
    <mergeCell ref="A3:M3"/>
    <mergeCell ref="C8:D8"/>
    <mergeCell ref="E8:F8"/>
    <mergeCell ref="G8:L8"/>
  </mergeCells>
  <printOptions horizontalCentered="1"/>
  <pageMargins left="0.39370078740157483" right="0.39370078740157483" top="0.55118110236220474" bottom="0.74803149606299213" header="0.31496062992125984" footer="0.31496062992125984"/>
  <pageSetup paperSize="9" scale="67" orientation="landscape" horizontalDpi="4294967295" verticalDpi="4294967295" r:id="rId1"/>
  <headerFooter>
    <oddFooter xml:space="preserve">&amp;R&amp;"TH SarabunPSK,ตัวหนา"&amp;14แบบฟอร์มที่ 8&amp;"AngsanaUPC,ตัวหนา"&amp;18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Sheet3</vt:lpstr>
      <vt:lpstr>ฟอร์มเป้าหมาย </vt:lpstr>
      <vt:lpstr>สรุป</vt:lpstr>
      <vt:lpstr>แบบฟอร์ม เปรียบเทียบ</vt:lpstr>
      <vt:lpstr>แบบฟอร์ม ลงกองกลุ่มย่อย</vt:lpstr>
      <vt:lpstr>ฟอร์มแผนการใช้จ่าย งปม.</vt:lpstr>
      <vt:lpstr>แบบฟอร์มงบลงทุน</vt:lpstr>
      <vt:lpstr>แบบค่าจ้างที่ปรึกษา</vt:lpstr>
      <vt:lpstr>แบบฟอร์วิจัย</vt:lpstr>
      <vt:lpstr>แบบฟอร์สัมมนา</vt:lpstr>
      <vt:lpstr>แบบฟอร์มโฆษณาประชาสัมพันธ์</vt:lpstr>
      <vt:lpstr>แบบฟอร์ม ตปท.</vt:lpstr>
      <vt:lpstr>Sheet3!Print_Area</vt:lpstr>
      <vt:lpstr>แบบค่าจ้างที่ปรึกษา!Print_Area</vt:lpstr>
      <vt:lpstr>'แบบฟอร์ม เปรียบเทียบ'!Print_Area</vt:lpstr>
      <vt:lpstr>'แบบฟอร์ม ลงกองกลุ่มย่อย'!Print_Area</vt:lpstr>
      <vt:lpstr>แบบฟอร์วิจัย!Print_Area</vt:lpstr>
      <vt:lpstr>'ฟอร์มเป้าหมาย '!Print_Area</vt:lpstr>
      <vt:lpstr>'ฟอร์มแผนการใช้จ่าย งปม.'!Print_Area</vt:lpstr>
      <vt:lpstr>สรุป!Print_Area</vt:lpstr>
      <vt:lpstr>แบบค่าจ้างที่ปรึกษา!Print_Titles</vt:lpstr>
      <vt:lpstr>'แบบฟอร์ม เปรียบเทียบ'!Print_Titles</vt:lpstr>
      <vt:lpstr>'แบบฟอร์ม ลงกองกลุ่มย่อย'!Print_Titles</vt:lpstr>
      <vt:lpstr>แบบฟอร์มงบลงทุน!Print_Titles</vt:lpstr>
      <vt:lpstr>แบบฟอร์วิจัย!Print_Titles</vt:lpstr>
      <vt:lpstr>แบบฟอร์สัมมนา!Print_Titles</vt:lpstr>
      <vt:lpstr>'ฟอร์มแผนการใช้จ่าย งปม.'!Print_Titles</vt:lpstr>
      <vt:lpstr>สรุป!Print_Titles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</dc:creator>
  <cp:lastModifiedBy>admin</cp:lastModifiedBy>
  <cp:lastPrinted>2019-10-24T03:42:45Z</cp:lastPrinted>
  <dcterms:created xsi:type="dcterms:W3CDTF">2015-10-02T06:57:19Z</dcterms:created>
  <dcterms:modified xsi:type="dcterms:W3CDTF">2019-11-22T05:48:07Z</dcterms:modified>
</cp:coreProperties>
</file>